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20" windowHeight="6030" tabRatio="935" activeTab="0"/>
  </bookViews>
  <sheets>
    <sheet name="PRECUS" sheetId="1" r:id="rId1"/>
    <sheet name="BTU" sheetId="2" state="hidden" r:id="rId2"/>
    <sheet name="PRECIOS INTERN 2021" sheetId="3" r:id="rId3"/>
  </sheets>
  <definedNames>
    <definedName name="pumps" localSheetId="0">'PRECUS'!#REF!</definedName>
  </definedNames>
  <calcPr fullCalcOnLoad="1"/>
</workbook>
</file>

<file path=xl/sharedStrings.xml><?xml version="1.0" encoding="utf-8"?>
<sst xmlns="http://schemas.openxmlformats.org/spreadsheetml/2006/main" count="224" uniqueCount="153">
  <si>
    <t xml:space="preserve">UNIDAD </t>
  </si>
  <si>
    <t>PRECIO $</t>
  </si>
  <si>
    <t>PRECIO U.S.$</t>
  </si>
  <si>
    <t>DIESEL (ACPM)</t>
  </si>
  <si>
    <t>$/GALON</t>
  </si>
  <si>
    <t>QUEROSENO</t>
  </si>
  <si>
    <t>HIDROCARBUROS GASEOSOS</t>
  </si>
  <si>
    <t>GAS PROPANO (G.L.P.)</t>
  </si>
  <si>
    <t>$/kilo</t>
  </si>
  <si>
    <t>$/kWh</t>
  </si>
  <si>
    <t xml:space="preserve"> </t>
  </si>
  <si>
    <t>ENERGIA ELECTRICA</t>
  </si>
  <si>
    <t>GASOLINA</t>
  </si>
  <si>
    <r>
      <t>$/M</t>
    </r>
    <r>
      <rPr>
        <b/>
        <vertAlign val="superscript"/>
        <sz val="10"/>
        <color indexed="8"/>
        <rFont val="Arial"/>
        <family val="2"/>
      </rPr>
      <t>3</t>
    </r>
  </si>
  <si>
    <t>BTU</t>
  </si>
  <si>
    <t>COMBUSTIBLE</t>
  </si>
  <si>
    <t>PODERES CALORICOS (1)</t>
  </si>
  <si>
    <t>COSTO</t>
  </si>
  <si>
    <t>$/MBTU</t>
  </si>
  <si>
    <t>BTU/UNIDAD</t>
  </si>
  <si>
    <t>VALOR</t>
  </si>
  <si>
    <t>UNIDAD</t>
  </si>
  <si>
    <t>PRECIO</t>
  </si>
  <si>
    <t>(2)</t>
  </si>
  <si>
    <t>BTU/kWh</t>
  </si>
  <si>
    <t>$/kWh (3)</t>
  </si>
  <si>
    <t>GASOLINA 87-93 OCT.</t>
  </si>
  <si>
    <t>BTU/GALON</t>
  </si>
  <si>
    <t>GAS PROPANO</t>
  </si>
  <si>
    <t>GAS NATURAL (4)</t>
  </si>
  <si>
    <r>
      <t>BTU/M</t>
    </r>
    <r>
      <rPr>
        <b/>
        <vertAlign val="superscript"/>
        <sz val="12"/>
        <rFont val="Arial"/>
        <family val="2"/>
      </rPr>
      <t>3</t>
    </r>
  </si>
  <si>
    <r>
      <t>$/M</t>
    </r>
    <r>
      <rPr>
        <b/>
        <vertAlign val="superscript"/>
        <sz val="12"/>
        <rFont val="Arial"/>
        <family val="2"/>
      </rPr>
      <t>3</t>
    </r>
  </si>
  <si>
    <t>CRUDO DE CASTILLA (6)</t>
  </si>
  <si>
    <t>FUEL OIL CIB (6)</t>
  </si>
  <si>
    <t>BTU/Kg (5)</t>
  </si>
  <si>
    <t>$/Kg</t>
  </si>
  <si>
    <t>(1) VALORES PROMEDIO. SUJETOS A REVISION</t>
  </si>
  <si>
    <t>(2) $ (pesos)/MBTU (MILLONES DE BTU)</t>
  </si>
  <si>
    <t>(3) TARIFA REPRESENTATIVA PRECIO COMPUESTO NIVEL I Y II. PROMEDIO ESTIMADO.</t>
  </si>
  <si>
    <t>(4) TARIFA INDUSTRIAL. PRECIO REPRESENTATIVO</t>
  </si>
  <si>
    <t>(5) VALOR PROMEDIO DE LOS CARBONES COLOMBIANOS</t>
  </si>
  <si>
    <t>(6) PRECIO REAJUSTADO PUESTO EN BOGOTA</t>
  </si>
  <si>
    <t>NOTA: EL PRECIO DE LOS COMBUSTIBLES ES PUESTO A DOMICILIO EN BOGOTA D.C.</t>
  </si>
  <si>
    <t>FUENTE: JUAN V. SAUCEDO B.</t>
  </si>
  <si>
    <t>US$/MBTU</t>
  </si>
  <si>
    <t>(7)</t>
  </si>
  <si>
    <t>(7) US$ (DOLARES)/MBTU (MILLONES DE BTU). LIQUIDADOS A LA T.R.M. INDICADA</t>
  </si>
  <si>
    <t>PRECIO €</t>
  </si>
  <si>
    <t>CARGO FIJO</t>
  </si>
  <si>
    <t>$/mes</t>
  </si>
  <si>
    <t>U.S./mes</t>
  </si>
  <si>
    <t>€/mes</t>
  </si>
  <si>
    <t>$/€</t>
  </si>
  <si>
    <t>€/MBTU</t>
  </si>
  <si>
    <t>(8)</t>
  </si>
  <si>
    <t>(8) € (EUROS)/MBTU (MILLONES DE BTU). LIQUIDADOS A LA T.R.M. INDICADA</t>
  </si>
  <si>
    <t>U.S $</t>
  </si>
  <si>
    <t>CRUDO DE RUBIALES (6)</t>
  </si>
  <si>
    <t>USUARIO COMERCIAL. TARIFA REGULADA. NIVEL I (menor a 1 kV.). TODO CONSUMO</t>
  </si>
  <si>
    <t>USUARIO RESIDENCIAL ESTRATO 4 (todo consumo) Y AREAS COMUNES</t>
  </si>
  <si>
    <t>USUARIO RESIDENCIAL ESTRATO 5 Y 6 (todo consumo) Y AREAS COMUNES</t>
  </si>
  <si>
    <t xml:space="preserve">CARBÓN MINERAL </t>
  </si>
  <si>
    <t>TIPO USUARIO. CON INVERSIÓN DE ACTIVOS. LÍNEA AÉREA</t>
  </si>
  <si>
    <t>INDUSTRIAL REGULADO NIVEL I (menor a 1 kV.) sencilla diurna</t>
  </si>
  <si>
    <t>INDUSTRIAL REGULADO NIVEL II (entre 1 y 30 kV.) diurna</t>
  </si>
  <si>
    <t>INDUSTRIAL REGULADO NIVEL III (entre 30 y 62 kV.) diurna</t>
  </si>
  <si>
    <t>INDUSTRIAL REGULADO NIVEL IV (mayor a 62 kV.) Comercial referencia, sencilla</t>
  </si>
  <si>
    <t xml:space="preserve"> $/€. $</t>
  </si>
  <si>
    <t>TASAS DE CAMBIO AL 11/02/2005, $/U.S. $</t>
  </si>
  <si>
    <t>CANASTA ENERGETICA COLOMBIANA $/MBTU, U.S.$/MTBU Y €/MTUB FEBRERO 14 DE 2005</t>
  </si>
  <si>
    <t xml:space="preserve">ETANOL. PRECIO FIJADO RESOLUCIÓN MME 18 0222, 27/02/06. </t>
  </si>
  <si>
    <t>BIODIESEL. PRECIO FIJADO RESOLUCIÓN MME 182160. 28/12/07</t>
  </si>
  <si>
    <t>PRECIO INTERNACIONAL EN BOLSAS</t>
  </si>
  <si>
    <t>DERIVADOS PRECIO EN EUA. DOE</t>
  </si>
  <si>
    <t>PRECIOS DOE</t>
  </si>
  <si>
    <t>TASA DE CAMBIO</t>
  </si>
  <si>
    <t>GN</t>
  </si>
  <si>
    <t>BRENT</t>
  </si>
  <si>
    <t>WTI</t>
  </si>
  <si>
    <t>IFO380</t>
  </si>
  <si>
    <t>FUEL OIL</t>
  </si>
  <si>
    <t>DIESEL</t>
  </si>
  <si>
    <t>GLP</t>
  </si>
  <si>
    <t>ELECTRICIDAD C.U.S.$/kWh</t>
  </si>
  <si>
    <t>DIA</t>
  </si>
  <si>
    <t xml:space="preserve">$/€ </t>
  </si>
  <si>
    <t>U.S. $/MBTU</t>
  </si>
  <si>
    <t>U.S. $/Bbl</t>
  </si>
  <si>
    <t>U.S. $/TM</t>
  </si>
  <si>
    <t>U.S. $/GALON</t>
  </si>
  <si>
    <t>RESIDENCIAL</t>
  </si>
  <si>
    <t>COMERCIAL</t>
  </si>
  <si>
    <t>INDUSTRIAL</t>
  </si>
  <si>
    <t>Lu</t>
  </si>
  <si>
    <t>Ma</t>
  </si>
  <si>
    <t>Mi</t>
  </si>
  <si>
    <t>Ju</t>
  </si>
  <si>
    <t>Vi</t>
  </si>
  <si>
    <t xml:space="preserve">NOTAS: </t>
  </si>
  <si>
    <t>GASOLINA EXTRA. PRECIO OFICIAL MAYORISTA INCLUYE SOBRETASA. MANSILLA FEB 16</t>
  </si>
  <si>
    <t xml:space="preserve">1. PRECIOS DE BOLSA. FUENTE: PORTAFOLIO </t>
  </si>
  <si>
    <t>€/US.</t>
  </si>
  <si>
    <t>2. PRECIOS DERIVADOS DEL PETROLEO EN EUA.FUENTE DOE. www.eia.doe.gov</t>
  </si>
  <si>
    <t>3. PRECIOS ELECTRICIDAD. FUENTE DOE. www. eia.doe.gov</t>
  </si>
  <si>
    <t xml:space="preserve">DIESEL (ACPM) </t>
  </si>
  <si>
    <t xml:space="preserve">GASOLINA CORRIENTE </t>
  </si>
  <si>
    <t>RANGO</t>
  </si>
  <si>
    <t>1: DE 0 A 26.300 m3/MES</t>
  </si>
  <si>
    <t>2: 26.301 A 74.500 m3/MES</t>
  </si>
  <si>
    <t>3: DE 74,501 A 438,300 m3/MES</t>
  </si>
  <si>
    <t>CARBON MINERAL.</t>
  </si>
  <si>
    <t>USUARIO RESIDENCIAL ESTRATO 1 CS (de 0 a 130 kWh/mes) Y ÁREAS COMUNES</t>
  </si>
  <si>
    <t>USUARIO RESIDENCIAL ESTRATO 2 CS (de 0 a 130 kWh/mes)</t>
  </si>
  <si>
    <t>USUARIO RESIDENCIAL ESTRATO 3 CS (de 0 a 130 kWh/mes)</t>
  </si>
  <si>
    <t>USUARIO RESIDENCIAL ESTRATO 1, 2 y 3 (más de 130 kWh/mes) Y AREAS COMUNES</t>
  </si>
  <si>
    <t>4: DE 438,301 a 789.000  m3/MES</t>
  </si>
  <si>
    <t>5: DE 789.001 a 1'490.300  m3/MES</t>
  </si>
  <si>
    <t>04</t>
  </si>
  <si>
    <t>11</t>
  </si>
  <si>
    <t>18</t>
  </si>
  <si>
    <t>25</t>
  </si>
  <si>
    <t>01</t>
  </si>
  <si>
    <t>08</t>
  </si>
  <si>
    <t>15</t>
  </si>
  <si>
    <t>22</t>
  </si>
  <si>
    <t>ENE</t>
  </si>
  <si>
    <t>$/U.S.$</t>
  </si>
  <si>
    <t>05</t>
  </si>
  <si>
    <t>12</t>
  </si>
  <si>
    <t>19</t>
  </si>
  <si>
    <t>26</t>
  </si>
  <si>
    <t>PRECIOS RECOPILADOS Y PROCESADOS POR JUAN V. SAUCEDO. Email: juaju@yahoo.com</t>
  </si>
  <si>
    <t>$/Kilo</t>
  </si>
  <si>
    <t>ENERGETICO SOLIDO TÉRMICO. ENERO 2021</t>
  </si>
  <si>
    <t>HIDROCARBUROS LIQUIDOS (ECOPETROL FEBRERO 2021)</t>
  </si>
  <si>
    <t>BIOCOMBUSTIBLES LÍQUIDOS  FEBRER0 2021</t>
  </si>
  <si>
    <t>6: De 1'490.301  a 10'000.000 m3/MES</t>
  </si>
  <si>
    <t>02</t>
  </si>
  <si>
    <t>03</t>
  </si>
  <si>
    <t>09</t>
  </si>
  <si>
    <t>10</t>
  </si>
  <si>
    <t>16</t>
  </si>
  <si>
    <t>17</t>
  </si>
  <si>
    <t>23</t>
  </si>
  <si>
    <t>24</t>
  </si>
  <si>
    <t>PRECIO DE ENERGETICOS A NIVEL INTERNACIONAL. FEBRERO DE 2021</t>
  </si>
  <si>
    <t>FUENTES: PAGINAS WEB ECOPETROL, GAS NATURAL, ENEL/CODENSA, VANTI, LA LEÑERÍA, CLC ESP. PROCESADO POR JUAN V. SAUCEDO B. CORPOEMA. Email: juaju@yahoo.com</t>
  </si>
  <si>
    <t>GAS NATURAL VEHICULAR (G.N.C. o G.N.V.) GAS NATURAL S.A. FEBRERO 2021</t>
  </si>
  <si>
    <t>GAS NATURAL MERCADO REGULADO (ENERO 2021, sujeto a revisión)</t>
  </si>
  <si>
    <t>GAS PROPANO (G.L.P.) BOGOTA, FRBRERO DE 2021</t>
  </si>
  <si>
    <t>ENERGIA ELECTRICA (ENEL, FEBRERO 2021).</t>
  </si>
  <si>
    <t xml:space="preserve">CANASTA DE ENERGÉTICOS COLOMBIANOS A. PRECIOS MARZO 01 DE 2021  D.C. $, U.S. Y €  </t>
  </si>
  <si>
    <t>TASAS DE CAMBIO AL 26/02/2021, $/U.S. $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</si>
</sst>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.00_-;\-* #,##0.00_-;_-* &quot;-&quot;_-;_-@_-"/>
    <numFmt numFmtId="187" formatCode="_-* #,##0.0000_-;\-* #,##0.0000_-;_-* &quot;-&quot;_-;_-@_-"/>
    <numFmt numFmtId="188" formatCode="_-* #,##0\ _$_-;\-* #,##0\ _$_-;_-* &quot;-&quot;\ _$_-;_-@_-"/>
    <numFmt numFmtId="189" formatCode="_-* #,##0.000000_-;\-* #,##0.000000_-;_-* &quot;-&quot;??_-;_-@_-"/>
    <numFmt numFmtId="190" formatCode="_-* #,##0.0000\ _$_-;\-* #,##0.0000\ _$_-;_-* &quot;-&quot;\ _$_-;_-@_-"/>
    <numFmt numFmtId="191" formatCode="_-* #,##0.00\ _$_-;\-* #,##0.00\ _$_-;_-* &quot;-&quot;??\ _$_-;_-@_-"/>
    <numFmt numFmtId="192" formatCode="_ * #,##0.000_ ;_ * \-#,##0.000_ ;_ * &quot;-&quot;??_ ;_ @_ "/>
    <numFmt numFmtId="193" formatCode="_ * #,##0.0000_ ;_ * \-#,##0.0000_ ;_ * &quot;-&quot;??_ ;_ @_ "/>
    <numFmt numFmtId="194" formatCode="_ * #,##0.00000_ ;_ * \-#,##0.00000_ ;_ * &quot;-&quot;??_ ;_ @_ "/>
    <numFmt numFmtId="195" formatCode="_ * #,##0.000000_ ;_ * \-#,##0.000000_ ;_ * &quot;-&quot;??_ ;_ @_ "/>
    <numFmt numFmtId="196" formatCode="_ * #,##0.0000000_ ;_ * \-#,##0.0000000_ ;_ * &quot;-&quot;??_ ;_ @_ "/>
    <numFmt numFmtId="197" formatCode="_ * #,##0.00000000_ ;_ * \-#,##0.00000000_ ;_ * &quot;-&quot;??_ ;_ @_ "/>
    <numFmt numFmtId="198" formatCode="0.0"/>
    <numFmt numFmtId="199" formatCode="_ [$€-2]\ * #,##0.00_ ;_ [$€-2]\ * \-#,##0.00_ ;_ [$€-2]\ * &quot;-&quot;??_ "/>
    <numFmt numFmtId="200" formatCode="_-* #,##0.00000_-;\-* #,##0.00000_-;_-* &quot;-&quot;??_-;_-@_-"/>
    <numFmt numFmtId="201" formatCode="_-* #,##0.0000_-;\-* #,##0.0000_-;_-* &quot;-&quot;??_-;_-@_-"/>
    <numFmt numFmtId="202" formatCode="_-* #,##0.000_-;\-* #,##0.000_-;_-* &quot;-&quot;??_-;_-@_-"/>
    <numFmt numFmtId="203" formatCode="_-* #,##0.0_-;\-* #,##0.0_-;_-* &quot;-&quot;??_-;_-@_-"/>
    <numFmt numFmtId="204" formatCode="_ * #,##0.0000_ ;_ * \-#,##0.0000_ ;_ * &quot;-&quot;????_ ;_ @_ "/>
    <numFmt numFmtId="205" formatCode="_ * #,##0.0_ ;_ * \-#,##0.0_ ;_ * &quot;-&quot;??_ ;_ @_ "/>
    <numFmt numFmtId="206" formatCode="_ * #,##0_ ;_ * \-#,##0_ ;_ * &quot;-&quot;??_ ;_ @_ "/>
    <numFmt numFmtId="207" formatCode="0.0000"/>
    <numFmt numFmtId="208" formatCode="_([$€-2]\ * #,##0.00_);_([$€-2]\ * \(#,##0.00\);_([$€-2]\ * &quot;-&quot;??_)"/>
    <numFmt numFmtId="209" formatCode="_-* #,##0.0_-;\-* #,##0.0_-;_-* &quot;-&quot;_-;_-@_-"/>
    <numFmt numFmtId="210" formatCode="_-* #,##0_-;\-* #,##0_-;_-* &quot;-&quot;??_-;_-@_-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_ * #,##0.00_ ;_ * \-#,##0.00_ ;_ * &quot;-&quot;_ ;_ @_ "/>
    <numFmt numFmtId="216" formatCode="_-* #,##0.000_-;\-* #,##0.000_-;_-* &quot;-&quot;_-;_-@_-"/>
    <numFmt numFmtId="217" formatCode="_-* #,##0.00000_-;\-* #,##0.00000_-;_-* &quot;-&quot;_-;_-@_-"/>
  </numFmts>
  <fonts count="3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4" fillId="23" borderId="5" applyNumberFormat="0" applyFont="0" applyAlignment="0" applyProtection="0"/>
    <xf numFmtId="9" fontId="0" fillId="0" borderId="0" applyFont="0" applyFill="0" applyBorder="0" applyAlignment="0" applyProtection="0"/>
    <xf numFmtId="0" fontId="24" fillId="16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211">
    <xf numFmtId="0" fontId="0" fillId="0" borderId="0" xfId="0" applyAlignment="1">
      <alignment/>
    </xf>
    <xf numFmtId="186" fontId="2" fillId="0" borderId="10" xfId="59" applyNumberFormat="1" applyFont="1" applyBorder="1" applyAlignment="1">
      <alignment/>
    </xf>
    <xf numFmtId="186" fontId="2" fillId="0" borderId="11" xfId="59" applyNumberFormat="1" applyFont="1" applyBorder="1" applyAlignment="1">
      <alignment/>
    </xf>
    <xf numFmtId="186" fontId="2" fillId="0" borderId="12" xfId="59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6" fontId="2" fillId="0" borderId="15" xfId="59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16" xfId="0" applyBorder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9" xfId="0" applyFont="1" applyBorder="1" applyAlignment="1" quotePrefix="1">
      <alignment horizontal="center"/>
    </xf>
    <xf numFmtId="0" fontId="10" fillId="0" borderId="20" xfId="0" applyFont="1" applyBorder="1" applyAlignment="1">
      <alignment/>
    </xf>
    <xf numFmtId="0" fontId="10" fillId="0" borderId="11" xfId="0" applyFont="1" applyBorder="1" applyAlignment="1">
      <alignment/>
    </xf>
    <xf numFmtId="41" fontId="10" fillId="0" borderId="21" xfId="59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41" fontId="10" fillId="0" borderId="24" xfId="59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41" fontId="10" fillId="0" borderId="27" xfId="59" applyFont="1" applyBorder="1" applyAlignment="1">
      <alignment/>
    </xf>
    <xf numFmtId="0" fontId="13" fillId="0" borderId="0" xfId="0" applyFont="1" applyAlignment="1">
      <alignment horizontal="center"/>
    </xf>
    <xf numFmtId="41" fontId="10" fillId="0" borderId="28" xfId="59" applyFont="1" applyBorder="1" applyAlignment="1">
      <alignment/>
    </xf>
    <xf numFmtId="41" fontId="10" fillId="0" borderId="29" xfId="59" applyFont="1" applyBorder="1" applyAlignment="1">
      <alignment/>
    </xf>
    <xf numFmtId="41" fontId="10" fillId="0" borderId="30" xfId="59" applyFont="1" applyBorder="1" applyAlignment="1">
      <alignment/>
    </xf>
    <xf numFmtId="185" fontId="10" fillId="0" borderId="11" xfId="0" applyNumberFormat="1" applyFont="1" applyBorder="1" applyAlignment="1">
      <alignment/>
    </xf>
    <xf numFmtId="185" fontId="10" fillId="0" borderId="23" xfId="0" applyNumberFormat="1" applyFont="1" applyBorder="1" applyAlignment="1">
      <alignment/>
    </xf>
    <xf numFmtId="185" fontId="10" fillId="0" borderId="26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43" fontId="2" fillId="0" borderId="12" xfId="58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186" fontId="2" fillId="0" borderId="36" xfId="59" applyNumberFormat="1" applyFont="1" applyBorder="1" applyAlignment="1">
      <alignment/>
    </xf>
    <xf numFmtId="186" fontId="2" fillId="0" borderId="17" xfId="59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186" fontId="2" fillId="0" borderId="41" xfId="59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86" fontId="2" fillId="0" borderId="14" xfId="59" applyNumberFormat="1" applyFont="1" applyBorder="1" applyAlignment="1">
      <alignment/>
    </xf>
    <xf numFmtId="0" fontId="10" fillId="0" borderId="41" xfId="0" applyFont="1" applyBorder="1" applyAlignment="1" quotePrefix="1">
      <alignment horizontal="center"/>
    </xf>
    <xf numFmtId="185" fontId="10" fillId="0" borderId="28" xfId="0" applyNumberFormat="1" applyFont="1" applyBorder="1" applyAlignment="1">
      <alignment/>
    </xf>
    <xf numFmtId="185" fontId="10" fillId="0" borderId="29" xfId="0" applyNumberFormat="1" applyFont="1" applyBorder="1" applyAlignment="1">
      <alignment/>
    </xf>
    <xf numFmtId="185" fontId="10" fillId="0" borderId="3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0" borderId="12" xfId="58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24" borderId="18" xfId="0" applyFont="1" applyFill="1" applyBorder="1" applyAlignment="1">
      <alignment/>
    </xf>
    <xf numFmtId="0" fontId="2" fillId="24" borderId="37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35" xfId="0" applyFont="1" applyFill="1" applyBorder="1" applyAlignment="1">
      <alignment horizontal="center"/>
    </xf>
    <xf numFmtId="186" fontId="2" fillId="24" borderId="36" xfId="59" applyNumberFormat="1" applyFont="1" applyFill="1" applyBorder="1" applyAlignment="1">
      <alignment/>
    </xf>
    <xf numFmtId="186" fontId="2" fillId="24" borderId="12" xfId="59" applyNumberFormat="1" applyFont="1" applyFill="1" applyBorder="1" applyAlignment="1">
      <alignment/>
    </xf>
    <xf numFmtId="0" fontId="2" fillId="0" borderId="46" xfId="0" applyFont="1" applyBorder="1" applyAlignment="1">
      <alignment horizontal="center"/>
    </xf>
    <xf numFmtId="186" fontId="2" fillId="0" borderId="34" xfId="59" applyNumberFormat="1" applyFont="1" applyBorder="1" applyAlignment="1">
      <alignment/>
    </xf>
    <xf numFmtId="186" fontId="2" fillId="0" borderId="33" xfId="59" applyNumberFormat="1" applyFont="1" applyBorder="1" applyAlignment="1">
      <alignment/>
    </xf>
    <xf numFmtId="41" fontId="10" fillId="0" borderId="47" xfId="59" applyFont="1" applyFill="1" applyBorder="1" applyAlignment="1">
      <alignment/>
    </xf>
    <xf numFmtId="41" fontId="10" fillId="0" borderId="48" xfId="59" applyFont="1" applyFill="1" applyBorder="1" applyAlignment="1">
      <alignment/>
    </xf>
    <xf numFmtId="41" fontId="10" fillId="0" borderId="49" xfId="59" applyFont="1" applyFill="1" applyBorder="1" applyAlignment="1">
      <alignment/>
    </xf>
    <xf numFmtId="0" fontId="2" fillId="0" borderId="37" xfId="0" applyFont="1" applyBorder="1" applyAlignment="1">
      <alignment horizontal="center"/>
    </xf>
    <xf numFmtId="186" fontId="2" fillId="0" borderId="44" xfId="59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86" fontId="2" fillId="0" borderId="53" xfId="59" applyNumberFormat="1" applyFont="1" applyBorder="1" applyAlignment="1">
      <alignment/>
    </xf>
    <xf numFmtId="0" fontId="2" fillId="0" borderId="50" xfId="0" applyFont="1" applyBorder="1" applyAlignment="1">
      <alignment horizontal="center"/>
    </xf>
    <xf numFmtId="186" fontId="2" fillId="0" borderId="51" xfId="59" applyNumberFormat="1" applyFont="1" applyBorder="1" applyAlignment="1">
      <alignment/>
    </xf>
    <xf numFmtId="0" fontId="2" fillId="0" borderId="54" xfId="0" applyFont="1" applyBorder="1" applyAlignment="1">
      <alignment horizontal="center"/>
    </xf>
    <xf numFmtId="186" fontId="2" fillId="0" borderId="54" xfId="59" applyNumberFormat="1" applyFont="1" applyBorder="1" applyAlignment="1">
      <alignment/>
    </xf>
    <xf numFmtId="186" fontId="2" fillId="0" borderId="55" xfId="59" applyNumberFormat="1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186" fontId="2" fillId="0" borderId="16" xfId="59" applyNumberFormat="1" applyFont="1" applyBorder="1" applyAlignment="1">
      <alignment/>
    </xf>
    <xf numFmtId="0" fontId="4" fillId="0" borderId="60" xfId="0" applyFont="1" applyBorder="1" applyAlignment="1">
      <alignment horizontal="center"/>
    </xf>
    <xf numFmtId="186" fontId="2" fillId="0" borderId="37" xfId="59" applyNumberFormat="1" applyFont="1" applyBorder="1" applyAlignment="1">
      <alignment/>
    </xf>
    <xf numFmtId="186" fontId="2" fillId="0" borderId="31" xfId="59" applyNumberFormat="1" applyFont="1" applyBorder="1" applyAlignment="1">
      <alignment/>
    </xf>
    <xf numFmtId="43" fontId="2" fillId="0" borderId="12" xfId="58" applyFont="1" applyBorder="1" applyAlignment="1">
      <alignment/>
    </xf>
    <xf numFmtId="43" fontId="2" fillId="0" borderId="16" xfId="58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61" xfId="0" applyFont="1" applyBorder="1" applyAlignment="1">
      <alignment horizontal="center"/>
    </xf>
    <xf numFmtId="43" fontId="31" fillId="25" borderId="26" xfId="58" applyFont="1" applyFill="1" applyBorder="1" applyAlignment="1">
      <alignment/>
    </xf>
    <xf numFmtId="0" fontId="1" fillId="0" borderId="12" xfId="0" applyFont="1" applyBorder="1" applyAlignment="1">
      <alignment horizontal="center"/>
    </xf>
    <xf numFmtId="187" fontId="2" fillId="0" borderId="14" xfId="59" applyNumberFormat="1" applyFont="1" applyFill="1" applyBorder="1" applyAlignment="1">
      <alignment/>
    </xf>
    <xf numFmtId="187" fontId="2" fillId="0" borderId="10" xfId="59" applyNumberFormat="1" applyFont="1" applyFill="1" applyBorder="1" applyAlignment="1">
      <alignment/>
    </xf>
    <xf numFmtId="187" fontId="2" fillId="0" borderId="12" xfId="59" applyNumberFormat="1" applyFont="1" applyFill="1" applyBorder="1" applyAlignment="1">
      <alignment/>
    </xf>
    <xf numFmtId="187" fontId="2" fillId="0" borderId="44" xfId="59" applyNumberFormat="1" applyFont="1" applyFill="1" applyBorder="1" applyAlignment="1">
      <alignment/>
    </xf>
    <xf numFmtId="186" fontId="2" fillId="0" borderId="55" xfId="59" applyNumberFormat="1" applyFont="1" applyFill="1" applyBorder="1" applyAlignment="1">
      <alignment/>
    </xf>
    <xf numFmtId="186" fontId="2" fillId="0" borderId="10" xfId="59" applyNumberFormat="1" applyFont="1" applyFill="1" applyBorder="1" applyAlignment="1">
      <alignment/>
    </xf>
    <xf numFmtId="43" fontId="2" fillId="0" borderId="18" xfId="58" applyFont="1" applyFill="1" applyBorder="1" applyAlignment="1">
      <alignment/>
    </xf>
    <xf numFmtId="177" fontId="1" fillId="0" borderId="12" xfId="69" applyFont="1" applyFill="1" applyBorder="1" applyAlignment="1">
      <alignment/>
    </xf>
    <xf numFmtId="177" fontId="1" fillId="0" borderId="41" xfId="69" applyFont="1" applyFill="1" applyBorder="1" applyAlignment="1">
      <alignment/>
    </xf>
    <xf numFmtId="186" fontId="2" fillId="0" borderId="12" xfId="59" applyNumberFormat="1" applyFont="1" applyFill="1" applyBorder="1" applyAlignment="1">
      <alignment/>
    </xf>
    <xf numFmtId="0" fontId="12" fillId="0" borderId="32" xfId="0" applyFont="1" applyBorder="1" applyAlignment="1">
      <alignment horizontal="center"/>
    </xf>
    <xf numFmtId="0" fontId="2" fillId="26" borderId="12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26" xfId="0" applyFont="1" applyFill="1" applyBorder="1" applyAlignment="1" quotePrefix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31" fillId="25" borderId="30" xfId="58" applyFont="1" applyFill="1" applyBorder="1" applyAlignment="1">
      <alignment/>
    </xf>
    <xf numFmtId="43" fontId="31" fillId="25" borderId="62" xfId="58" applyFont="1" applyFill="1" applyBorder="1" applyAlignment="1">
      <alignment/>
    </xf>
    <xf numFmtId="0" fontId="1" fillId="0" borderId="0" xfId="0" applyFont="1" applyAlignment="1">
      <alignment/>
    </xf>
    <xf numFmtId="185" fontId="31" fillId="0" borderId="28" xfId="64" applyFont="1" applyBorder="1" applyAlignment="1">
      <alignment/>
    </xf>
    <xf numFmtId="185" fontId="31" fillId="0" borderId="11" xfId="64" applyFont="1" applyBorder="1" applyAlignment="1">
      <alignment/>
    </xf>
    <xf numFmtId="185" fontId="31" fillId="0" borderId="63" xfId="64" applyFont="1" applyBorder="1" applyAlignment="1">
      <alignment/>
    </xf>
    <xf numFmtId="185" fontId="31" fillId="0" borderId="29" xfId="64" applyFont="1" applyBorder="1" applyAlignment="1">
      <alignment/>
    </xf>
    <xf numFmtId="185" fontId="31" fillId="0" borderId="23" xfId="64" applyFont="1" applyBorder="1" applyAlignment="1">
      <alignment/>
    </xf>
    <xf numFmtId="185" fontId="31" fillId="0" borderId="64" xfId="64" applyFont="1" applyBorder="1" applyAlignment="1">
      <alignment/>
    </xf>
    <xf numFmtId="185" fontId="31" fillId="25" borderId="30" xfId="64" applyFont="1" applyFill="1" applyBorder="1" applyAlignment="1">
      <alignment/>
    </xf>
    <xf numFmtId="185" fontId="31" fillId="25" borderId="26" xfId="64" applyFont="1" applyFill="1" applyBorder="1" applyAlignment="1">
      <alignment/>
    </xf>
    <xf numFmtId="185" fontId="31" fillId="25" borderId="62" xfId="64" applyFont="1" applyFill="1" applyBorder="1" applyAlignment="1">
      <alignment/>
    </xf>
    <xf numFmtId="217" fontId="32" fillId="0" borderId="11" xfId="60" applyNumberFormat="1" applyFont="1" applyBorder="1" applyAlignment="1">
      <alignment/>
    </xf>
    <xf numFmtId="217" fontId="32" fillId="0" borderId="23" xfId="60" applyNumberFormat="1" applyFont="1" applyBorder="1" applyAlignment="1">
      <alignment/>
    </xf>
    <xf numFmtId="217" fontId="32" fillId="0" borderId="53" xfId="60" applyNumberFormat="1" applyFont="1" applyBorder="1" applyAlignment="1">
      <alignment/>
    </xf>
    <xf numFmtId="217" fontId="32" fillId="25" borderId="26" xfId="60" applyNumberFormat="1" applyFont="1" applyFill="1" applyBorder="1" applyAlignment="1">
      <alignment/>
    </xf>
    <xf numFmtId="43" fontId="1" fillId="0" borderId="28" xfId="58" applyFont="1" applyBorder="1" applyAlignment="1">
      <alignment/>
    </xf>
    <xf numFmtId="43" fontId="1" fillId="0" borderId="53" xfId="58" applyFont="1" applyBorder="1" applyAlignment="1">
      <alignment/>
    </xf>
    <xf numFmtId="43" fontId="1" fillId="0" borderId="65" xfId="58" applyFont="1" applyBorder="1" applyAlignment="1">
      <alignment/>
    </xf>
    <xf numFmtId="43" fontId="1" fillId="25" borderId="53" xfId="58" applyFont="1" applyFill="1" applyBorder="1" applyAlignment="1">
      <alignment/>
    </xf>
    <xf numFmtId="43" fontId="1" fillId="25" borderId="65" xfId="58" applyFont="1" applyFill="1" applyBorder="1" applyAlignment="1">
      <alignment/>
    </xf>
    <xf numFmtId="43" fontId="1" fillId="0" borderId="11" xfId="58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185" fontId="1" fillId="0" borderId="20" xfId="64" applyFont="1" applyBorder="1" applyAlignment="1">
      <alignment/>
    </xf>
    <xf numFmtId="185" fontId="1" fillId="0" borderId="66" xfId="64" applyFont="1" applyBorder="1" applyAlignment="1">
      <alignment/>
    </xf>
    <xf numFmtId="0" fontId="1" fillId="0" borderId="23" xfId="0" applyFont="1" applyFill="1" applyBorder="1" applyAlignment="1" quotePrefix="1">
      <alignment horizontal="center"/>
    </xf>
    <xf numFmtId="185" fontId="1" fillId="0" borderId="22" xfId="64" applyFont="1" applyBorder="1" applyAlignment="1">
      <alignment/>
    </xf>
    <xf numFmtId="185" fontId="1" fillId="0" borderId="67" xfId="64" applyFont="1" applyBorder="1" applyAlignment="1">
      <alignment/>
    </xf>
    <xf numFmtId="0" fontId="1" fillId="26" borderId="23" xfId="0" applyFont="1" applyFill="1" applyBorder="1" applyAlignment="1" quotePrefix="1">
      <alignment horizontal="center"/>
    </xf>
    <xf numFmtId="43" fontId="1" fillId="25" borderId="19" xfId="58" applyFont="1" applyFill="1" applyBorder="1" applyAlignment="1">
      <alignment/>
    </xf>
    <xf numFmtId="185" fontId="1" fillId="25" borderId="25" xfId="64" applyFont="1" applyFill="1" applyBorder="1" applyAlignment="1">
      <alignment/>
    </xf>
    <xf numFmtId="185" fontId="1" fillId="25" borderId="68" xfId="64" applyFont="1" applyFill="1" applyBorder="1" applyAlignment="1">
      <alignment/>
    </xf>
    <xf numFmtId="0" fontId="1" fillId="26" borderId="11" xfId="0" applyFont="1" applyFill="1" applyBorder="1" applyAlignment="1" quotePrefix="1">
      <alignment horizontal="center"/>
    </xf>
    <xf numFmtId="0" fontId="1" fillId="0" borderId="53" xfId="0" applyFont="1" applyFill="1" applyBorder="1" applyAlignment="1" quotePrefix="1">
      <alignment horizontal="center"/>
    </xf>
    <xf numFmtId="0" fontId="4" fillId="0" borderId="0" xfId="0" applyFont="1" applyAlignment="1">
      <alignment/>
    </xf>
    <xf numFmtId="43" fontId="31" fillId="26" borderId="28" xfId="58" applyFont="1" applyFill="1" applyBorder="1" applyAlignment="1">
      <alignment/>
    </xf>
    <xf numFmtId="43" fontId="31" fillId="26" borderId="11" xfId="58" applyFont="1" applyFill="1" applyBorder="1" applyAlignment="1">
      <alignment/>
    </xf>
    <xf numFmtId="43" fontId="31" fillId="26" borderId="63" xfId="58" applyFont="1" applyFill="1" applyBorder="1" applyAlignment="1">
      <alignment/>
    </xf>
    <xf numFmtId="43" fontId="31" fillId="26" borderId="29" xfId="58" applyFont="1" applyFill="1" applyBorder="1" applyAlignment="1">
      <alignment/>
    </xf>
    <xf numFmtId="43" fontId="31" fillId="26" borderId="23" xfId="58" applyFont="1" applyFill="1" applyBorder="1" applyAlignment="1">
      <alignment/>
    </xf>
    <xf numFmtId="43" fontId="31" fillId="26" borderId="64" xfId="58" applyFont="1" applyFill="1" applyBorder="1" applyAlignment="1">
      <alignment/>
    </xf>
    <xf numFmtId="43" fontId="31" fillId="0" borderId="30" xfId="58" applyFont="1" applyFill="1" applyBorder="1" applyAlignment="1">
      <alignment/>
    </xf>
    <xf numFmtId="43" fontId="31" fillId="26" borderId="69" xfId="58" applyFont="1" applyFill="1" applyBorder="1" applyAlignment="1">
      <alignment/>
    </xf>
    <xf numFmtId="43" fontId="31" fillId="26" borderId="53" xfId="58" applyFont="1" applyFill="1" applyBorder="1" applyAlignment="1">
      <alignment/>
    </xf>
    <xf numFmtId="43" fontId="31" fillId="26" borderId="65" xfId="58" applyFont="1" applyFill="1" applyBorder="1" applyAlignment="1">
      <alignment/>
    </xf>
    <xf numFmtId="43" fontId="1" fillId="0" borderId="20" xfId="58" applyFont="1" applyBorder="1" applyAlignment="1">
      <alignment/>
    </xf>
    <xf numFmtId="43" fontId="1" fillId="0" borderId="66" xfId="58" applyFont="1" applyBorder="1" applyAlignment="1">
      <alignment/>
    </xf>
    <xf numFmtId="43" fontId="1" fillId="0" borderId="69" xfId="58" applyFont="1" applyBorder="1" applyAlignment="1">
      <alignment/>
    </xf>
    <xf numFmtId="43" fontId="1" fillId="0" borderId="22" xfId="58" applyFont="1" applyBorder="1" applyAlignment="1">
      <alignment/>
    </xf>
    <xf numFmtId="43" fontId="1" fillId="0" borderId="67" xfId="58" applyFont="1" applyBorder="1" applyAlignment="1">
      <alignment/>
    </xf>
    <xf numFmtId="43" fontId="1" fillId="25" borderId="13" xfId="58" applyFont="1" applyFill="1" applyBorder="1" applyAlignment="1">
      <alignment/>
    </xf>
    <xf numFmtId="43" fontId="1" fillId="25" borderId="25" xfId="58" applyFont="1" applyFill="1" applyBorder="1" applyAlignment="1">
      <alignment/>
    </xf>
    <xf numFmtId="43" fontId="1" fillId="25" borderId="68" xfId="58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19" borderId="18" xfId="0" applyFont="1" applyFill="1" applyBorder="1" applyAlignment="1">
      <alignment horizontal="center"/>
    </xf>
    <xf numFmtId="0" fontId="3" fillId="19" borderId="37" xfId="0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31" fillId="25" borderId="29" xfId="58" applyFont="1" applyFill="1" applyBorder="1" applyAlignment="1">
      <alignment/>
    </xf>
    <xf numFmtId="43" fontId="31" fillId="25" borderId="23" xfId="58" applyFont="1" applyFill="1" applyBorder="1" applyAlignment="1">
      <alignment/>
    </xf>
    <xf numFmtId="43" fontId="31" fillId="25" borderId="64" xfId="58" applyFont="1" applyFill="1" applyBorder="1" applyAlignment="1">
      <alignment/>
    </xf>
    <xf numFmtId="43" fontId="1" fillId="25" borderId="11" xfId="58" applyFont="1" applyFill="1" applyBorder="1" applyAlignment="1">
      <alignment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1 2" xfId="47"/>
    <cellStyle name="Estilo 1 3" xfId="48"/>
    <cellStyle name="Estilo 1 4" xfId="49"/>
    <cellStyle name="Euro" xfId="50"/>
    <cellStyle name="Euro 2" xfId="51"/>
    <cellStyle name="Euro 3" xfId="52"/>
    <cellStyle name="Euro 4" xfId="53"/>
    <cellStyle name="Euro 5" xfId="54"/>
    <cellStyle name="Hyperlink" xfId="55"/>
    <cellStyle name="Followed Hyperlink" xfId="56"/>
    <cellStyle name="Incorrecto" xfId="57"/>
    <cellStyle name="Comma" xfId="58"/>
    <cellStyle name="Comma [0]" xfId="59"/>
    <cellStyle name="Millares [0] 2" xfId="60"/>
    <cellStyle name="Millares [0] 3" xfId="61"/>
    <cellStyle name="Millares [0] 4" xfId="62"/>
    <cellStyle name="Millares [0] 5" xfId="63"/>
    <cellStyle name="Millares 2" xfId="64"/>
    <cellStyle name="Millares 3" xfId="65"/>
    <cellStyle name="Millares 3 2" xfId="66"/>
    <cellStyle name="Millares 4" xfId="67"/>
    <cellStyle name="Millares 5" xfId="68"/>
    <cellStyle name="Millares_tarifas agosto 03" xfId="69"/>
    <cellStyle name="Currency" xfId="70"/>
    <cellStyle name="Currency [0]" xfId="71"/>
    <cellStyle name="Neutral" xfId="72"/>
    <cellStyle name="Normal 2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1" name="Imagen 6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2" name="Imagen 7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3" name="Imagen 8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4" name="Imagen 9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5" name="Imagen 10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6" name="Imagen 11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7" name="Imagen 12" descr="values are 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8" name="Imagen 13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9" name="Imagen 14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10" name="Imagen 15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11" name="Imagen 16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12" name="Imagen 17" descr="values are 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13" name="Imagen 18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14" name="Imagen 19" descr="values are 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15" name="Imagen 20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16" name="Imagen 21" descr="values are 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17" name="Imagen 22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18" name="Imagen 23" descr="values are 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19" name="Imagen 24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20" name="Imagen 25" descr="values are 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21" name="Imagen 26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22" name="Imagen 27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23" name="Imagen 28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24" name="Imagen 29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25" name="Imagen 30" descr="values are 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26" name="Imagen 31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27" name="Imagen 32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28" name="Imagen 33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29" name="Imagen 34" descr="values are 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30" name="Imagen 35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31" name="Imagen 36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32" name="Imagen 37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33" name="Imagen 38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34" name="Imagen 39" descr="values are 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35" name="Imagen 40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36" name="Imagen 41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37" name="Imagen 42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38" name="Imagen 43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39" name="Imagen 44" descr="values are 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40" name="Imagen 45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41" name="Imagen 46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42" name="Imagen 47" descr="values are 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43" name="Imagen 48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44" name="Imagen 49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45" name="Imagen 50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46" name="Imagen 51" descr="values are 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47" name="Imagen 52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48" name="Imagen 53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49" name="Imagen 54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50" name="Imagen 55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51" name="Imagen 56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52" name="Imagen 57" descr="values are 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53" name="Imagen 58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54" name="Imagen 59" descr="values are 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55" name="Imagen 60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56" name="Imagen 61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57" name="Imagen 62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58" name="Imagen 63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59" name="Imagen 64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60" name="Imagen 65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61" name="Imagen 66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62" name="Imagen 67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63" name="Imagen 68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64" name="Imagen 69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65" name="Imagen 70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66" name="Imagen 71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123825</xdr:colOff>
      <xdr:row>38</xdr:row>
      <xdr:rowOff>123825</xdr:rowOff>
    </xdr:to>
    <xdr:pic>
      <xdr:nvPicPr>
        <xdr:cNvPr id="67" name="Imagen 72" descr="values are dow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715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49.8515625" style="0" customWidth="1"/>
    <col min="2" max="2" width="12.8515625" style="0" customWidth="1"/>
    <col min="3" max="3" width="9.7109375" style="0" customWidth="1"/>
    <col min="4" max="4" width="10.57421875" style="0" customWidth="1"/>
    <col min="6" max="7" width="11.421875" style="0" customWidth="1"/>
    <col min="8" max="8" width="9.421875" style="0" customWidth="1"/>
  </cols>
  <sheetData>
    <row r="1" spans="1:8" ht="16.5" thickBot="1">
      <c r="A1" s="192" t="s">
        <v>151</v>
      </c>
      <c r="B1" s="193"/>
      <c r="C1" s="193"/>
      <c r="D1" s="193"/>
      <c r="E1" s="193"/>
      <c r="F1" s="193"/>
      <c r="G1" s="193"/>
      <c r="H1" s="194"/>
    </row>
    <row r="2" spans="1:5" ht="15.75" thickBot="1">
      <c r="A2" s="62" t="s">
        <v>152</v>
      </c>
      <c r="B2" s="174">
        <v>3588.23</v>
      </c>
      <c r="C2" s="121" t="s">
        <v>56</v>
      </c>
      <c r="D2" s="174">
        <v>4370.46</v>
      </c>
      <c r="E2" s="109" t="s">
        <v>52</v>
      </c>
    </row>
    <row r="3" spans="1:8" ht="13.5" thickBot="1">
      <c r="A3" s="186" t="s">
        <v>134</v>
      </c>
      <c r="B3" s="187"/>
      <c r="C3" s="187"/>
      <c r="D3" s="187"/>
      <c r="E3" s="187"/>
      <c r="F3" s="187"/>
      <c r="G3" s="187"/>
      <c r="H3" s="188"/>
    </row>
    <row r="4" spans="1:8" ht="13.5" thickBot="1">
      <c r="A4" s="186" t="s">
        <v>15</v>
      </c>
      <c r="B4" s="187"/>
      <c r="C4" s="187"/>
      <c r="D4" s="188"/>
      <c r="E4" s="92" t="s">
        <v>0</v>
      </c>
      <c r="F4" s="93" t="s">
        <v>1</v>
      </c>
      <c r="G4" s="93" t="s">
        <v>2</v>
      </c>
      <c r="H4" s="94" t="s">
        <v>47</v>
      </c>
    </row>
    <row r="5" spans="1:8" ht="13.5" thickBot="1">
      <c r="A5" s="37" t="s">
        <v>104</v>
      </c>
      <c r="B5" s="38"/>
      <c r="C5" s="38"/>
      <c r="D5" s="39"/>
      <c r="E5" s="40" t="s">
        <v>4</v>
      </c>
      <c r="F5" s="114">
        <v>8515</v>
      </c>
      <c r="G5" s="41">
        <f>+F5/B2</f>
        <v>2.3730362880863267</v>
      </c>
      <c r="H5" s="42">
        <f>+F5/D2</f>
        <v>1.9483075008122714</v>
      </c>
    </row>
    <row r="6" spans="1:8" ht="13.5" thickBot="1">
      <c r="A6" s="43" t="s">
        <v>105</v>
      </c>
      <c r="B6" s="44"/>
      <c r="C6" s="44"/>
      <c r="D6" s="45"/>
      <c r="E6" s="40" t="s">
        <v>4</v>
      </c>
      <c r="F6" s="115">
        <v>8647</v>
      </c>
      <c r="G6" s="41">
        <f>+F6/B2</f>
        <v>2.4098232276080407</v>
      </c>
      <c r="H6" s="42">
        <f>+F6/D2</f>
        <v>1.9785102712300306</v>
      </c>
    </row>
    <row r="7" spans="1:8" ht="13.5" thickBot="1">
      <c r="A7" s="69" t="s">
        <v>99</v>
      </c>
      <c r="B7" s="70"/>
      <c r="C7" s="70"/>
      <c r="D7" s="71"/>
      <c r="E7" s="72" t="s">
        <v>4</v>
      </c>
      <c r="F7" s="115">
        <v>9484.65</v>
      </c>
      <c r="G7" s="73">
        <f>+F7/B2</f>
        <v>2.643267014656251</v>
      </c>
      <c r="H7" s="74">
        <f>+F7/D2</f>
        <v>2.170172018506061</v>
      </c>
    </row>
    <row r="8" spans="1:8" ht="13.5" thickBot="1">
      <c r="A8" s="190" t="s">
        <v>135</v>
      </c>
      <c r="B8" s="189"/>
      <c r="C8" s="189"/>
      <c r="D8" s="189"/>
      <c r="E8" s="189"/>
      <c r="F8" s="189"/>
      <c r="G8" s="189"/>
      <c r="H8" s="191"/>
    </row>
    <row r="9" spans="1:8" ht="13.5" thickBot="1">
      <c r="A9" s="43" t="s">
        <v>70</v>
      </c>
      <c r="B9" s="44"/>
      <c r="C9" s="44"/>
      <c r="D9" s="45"/>
      <c r="E9" s="63" t="s">
        <v>4</v>
      </c>
      <c r="F9" s="77">
        <v>8446.56</v>
      </c>
      <c r="G9" s="42">
        <f>+F9/B2</f>
        <v>2.353962817322189</v>
      </c>
      <c r="H9" s="76">
        <f>+F9/D2</f>
        <v>1.9326478219683967</v>
      </c>
    </row>
    <row r="10" spans="1:8" ht="13.5" thickBot="1">
      <c r="A10" s="43" t="s">
        <v>71</v>
      </c>
      <c r="B10" s="44"/>
      <c r="C10" s="44"/>
      <c r="D10" s="45"/>
      <c r="E10" s="62" t="s">
        <v>4</v>
      </c>
      <c r="F10" s="99">
        <v>14749.57</v>
      </c>
      <c r="G10" s="3">
        <f>+F10/B2</f>
        <v>4.110541966373393</v>
      </c>
      <c r="H10" s="97">
        <f>+F10/D2</f>
        <v>3.374832397505068</v>
      </c>
    </row>
    <row r="11" spans="1:8" ht="13.5" thickBot="1">
      <c r="A11" s="186" t="s">
        <v>6</v>
      </c>
      <c r="B11" s="187"/>
      <c r="C11" s="187"/>
      <c r="D11" s="187"/>
      <c r="E11" s="187"/>
      <c r="F11" s="187"/>
      <c r="G11" s="187"/>
      <c r="H11" s="188"/>
    </row>
    <row r="12" spans="1:8" ht="13.5" thickBot="1">
      <c r="A12" s="186" t="s">
        <v>148</v>
      </c>
      <c r="B12" s="187"/>
      <c r="C12" s="187"/>
      <c r="D12" s="187"/>
      <c r="E12" s="187"/>
      <c r="F12" s="187"/>
      <c r="G12" s="187"/>
      <c r="H12" s="188"/>
    </row>
    <row r="13" spans="1:8" ht="13.5" thickBot="1">
      <c r="A13" s="51" t="s">
        <v>106</v>
      </c>
      <c r="B13" s="189" t="s">
        <v>48</v>
      </c>
      <c r="C13" s="189"/>
      <c r="D13" s="189"/>
      <c r="E13" s="52" t="s">
        <v>0</v>
      </c>
      <c r="F13" s="53" t="s">
        <v>1</v>
      </c>
      <c r="G13" s="53" t="s">
        <v>2</v>
      </c>
      <c r="H13" s="53" t="s">
        <v>47</v>
      </c>
    </row>
    <row r="14" spans="1:8" ht="13.5" thickBot="1">
      <c r="A14" s="54" t="s">
        <v>10</v>
      </c>
      <c r="B14" s="66" t="s">
        <v>49</v>
      </c>
      <c r="C14" s="67" t="s">
        <v>50</v>
      </c>
      <c r="D14" s="68" t="s">
        <v>51</v>
      </c>
      <c r="E14" s="4"/>
      <c r="F14" s="54"/>
      <c r="G14" s="56"/>
      <c r="H14" s="56"/>
    </row>
    <row r="15" spans="1:8" ht="15" thickBot="1">
      <c r="A15" s="95" t="s">
        <v>107</v>
      </c>
      <c r="B15" s="116">
        <v>3125</v>
      </c>
      <c r="C15" s="101">
        <f>B15/B2</f>
        <v>0.8709029242830031</v>
      </c>
      <c r="D15" s="102">
        <f>B15/D2</f>
        <v>0.7150277087537696</v>
      </c>
      <c r="E15" s="75" t="s">
        <v>13</v>
      </c>
      <c r="F15" s="117">
        <v>1727.14</v>
      </c>
      <c r="G15" s="99">
        <f>+F15/B2</f>
        <v>0.4813348085267667</v>
      </c>
      <c r="H15" s="3">
        <f>+F15/D2</f>
        <v>0.3951849462070354</v>
      </c>
    </row>
    <row r="16" spans="1:8" ht="15" thickBot="1">
      <c r="A16" s="95" t="s">
        <v>108</v>
      </c>
      <c r="B16" s="116">
        <v>3125</v>
      </c>
      <c r="C16" s="101">
        <f>B16/B2</f>
        <v>0.8709029242830031</v>
      </c>
      <c r="D16" s="101">
        <f>B16/D2</f>
        <v>0.7150277087537696</v>
      </c>
      <c r="E16" s="75" t="s">
        <v>13</v>
      </c>
      <c r="F16" s="118">
        <v>1698.7</v>
      </c>
      <c r="G16" s="99">
        <f>+F16/B2</f>
        <v>0.4734088951934519</v>
      </c>
      <c r="H16" s="3">
        <f>+F16/D2</f>
        <v>0.3886776220352091</v>
      </c>
    </row>
    <row r="17" spans="1:8" ht="15" thickBot="1">
      <c r="A17" s="96" t="s">
        <v>109</v>
      </c>
      <c r="B17" s="116">
        <v>3125</v>
      </c>
      <c r="C17" s="101">
        <f>B17/B2</f>
        <v>0.8709029242830031</v>
      </c>
      <c r="D17" s="101">
        <f>B17/D2</f>
        <v>0.7150277087537696</v>
      </c>
      <c r="E17" s="89" t="s">
        <v>13</v>
      </c>
      <c r="F17" s="117">
        <v>1684.79</v>
      </c>
      <c r="G17" s="90">
        <f>+F17/B2</f>
        <v>0.4695323320968834</v>
      </c>
      <c r="H17" s="42">
        <f>+F17/D2</f>
        <v>0.3854948906980043</v>
      </c>
    </row>
    <row r="18" spans="1:8" ht="15" thickBot="1">
      <c r="A18" s="96" t="s">
        <v>115</v>
      </c>
      <c r="B18" s="116">
        <v>3125</v>
      </c>
      <c r="C18" s="101">
        <f>B18/B2</f>
        <v>0.8709029242830031</v>
      </c>
      <c r="D18" s="101">
        <f>B18/D2</f>
        <v>0.7150277087537696</v>
      </c>
      <c r="E18" s="89" t="s">
        <v>13</v>
      </c>
      <c r="F18" s="117">
        <v>1571.47</v>
      </c>
      <c r="G18" s="90">
        <f>+F18/B2</f>
        <v>0.43795130189536347</v>
      </c>
      <c r="H18" s="42">
        <f>+F18/D2</f>
        <v>0.3595662699120916</v>
      </c>
    </row>
    <row r="19" spans="1:8" ht="15" thickBot="1">
      <c r="A19" s="96" t="s">
        <v>116</v>
      </c>
      <c r="B19" s="116">
        <v>3125</v>
      </c>
      <c r="C19" s="101">
        <f>B19/B2</f>
        <v>0.8709029242830031</v>
      </c>
      <c r="D19" s="101">
        <f>B19/D2</f>
        <v>0.7150277087537696</v>
      </c>
      <c r="E19" s="89" t="s">
        <v>13</v>
      </c>
      <c r="F19" s="117">
        <v>1517.26</v>
      </c>
      <c r="G19" s="90">
        <f>+F19/B2</f>
        <v>0.4228435746872413</v>
      </c>
      <c r="H19" s="42">
        <f>+F19/D2</f>
        <v>0.3471625412427982</v>
      </c>
    </row>
    <row r="20" spans="1:8" ht="15" thickBot="1">
      <c r="A20" s="96" t="s">
        <v>136</v>
      </c>
      <c r="B20" s="116">
        <v>3125</v>
      </c>
      <c r="C20" s="101">
        <f>B20/B2</f>
        <v>0.8709029242830031</v>
      </c>
      <c r="D20" s="101">
        <f>B20/D2</f>
        <v>0.7150277087537696</v>
      </c>
      <c r="E20" s="89" t="s">
        <v>13</v>
      </c>
      <c r="F20" s="117">
        <v>1475.3</v>
      </c>
      <c r="G20" s="90">
        <f>+F20/B2</f>
        <v>0.4111497869423086</v>
      </c>
      <c r="H20" s="42">
        <f>+F20/D2</f>
        <v>0.3375617211918196</v>
      </c>
    </row>
    <row r="21" spans="1:8" ht="15" thickBot="1">
      <c r="A21" s="190" t="s">
        <v>147</v>
      </c>
      <c r="B21" s="189"/>
      <c r="C21" s="189"/>
      <c r="D21" s="191"/>
      <c r="E21" s="81" t="s">
        <v>13</v>
      </c>
      <c r="F21" s="119">
        <v>1674</v>
      </c>
      <c r="G21" s="97">
        <f>+F21/B2</f>
        <v>0.4665252784799191</v>
      </c>
      <c r="H21" s="3">
        <f>+F21/D2</f>
        <v>0.3830260430252193</v>
      </c>
    </row>
    <row r="22" spans="1:8" ht="13.5" thickBot="1">
      <c r="A22" s="186" t="s">
        <v>149</v>
      </c>
      <c r="B22" s="187"/>
      <c r="C22" s="187"/>
      <c r="D22" s="188"/>
      <c r="E22" s="36" t="s">
        <v>0</v>
      </c>
      <c r="F22" s="5" t="s">
        <v>1</v>
      </c>
      <c r="G22" s="5" t="s">
        <v>2</v>
      </c>
      <c r="H22" s="98" t="s">
        <v>47</v>
      </c>
    </row>
    <row r="23" spans="1:8" ht="13.5" thickBot="1">
      <c r="A23" s="37" t="s">
        <v>7</v>
      </c>
      <c r="B23" s="38"/>
      <c r="C23" s="38"/>
      <c r="D23" s="39"/>
      <c r="E23" s="40" t="s">
        <v>132</v>
      </c>
      <c r="F23" s="91">
        <v>4505</v>
      </c>
      <c r="G23" s="1">
        <f>+F23/B2</f>
        <v>1.2554936556463772</v>
      </c>
      <c r="H23" s="2">
        <f>+F23/D2</f>
        <v>1.0307839449394343</v>
      </c>
    </row>
    <row r="24" spans="1:8" ht="13.5" thickBot="1">
      <c r="A24" s="186" t="s">
        <v>133</v>
      </c>
      <c r="B24" s="187"/>
      <c r="C24" s="187"/>
      <c r="D24" s="187"/>
      <c r="E24" s="187"/>
      <c r="F24" s="187"/>
      <c r="G24" s="187"/>
      <c r="H24" s="188"/>
    </row>
    <row r="25" spans="1:8" ht="13.5" thickBot="1">
      <c r="A25" s="46" t="s">
        <v>110</v>
      </c>
      <c r="B25" s="47"/>
      <c r="C25" s="47"/>
      <c r="D25" s="48"/>
      <c r="E25" s="66" t="s">
        <v>8</v>
      </c>
      <c r="F25" s="82">
        <v>840</v>
      </c>
      <c r="G25" s="82">
        <f>+F25/B2</f>
        <v>0.2340987060472712</v>
      </c>
      <c r="H25" s="50">
        <f>+F25/D2</f>
        <v>0.19219944811301326</v>
      </c>
    </row>
    <row r="26" spans="1:8" ht="13.5" thickBot="1">
      <c r="A26" s="186" t="s">
        <v>150</v>
      </c>
      <c r="B26" s="187"/>
      <c r="C26" s="187"/>
      <c r="D26" s="187"/>
      <c r="E26" s="187"/>
      <c r="F26" s="187"/>
      <c r="G26" s="187"/>
      <c r="H26" s="188"/>
    </row>
    <row r="27" spans="1:8" ht="13.5" thickBot="1">
      <c r="A27" s="186" t="s">
        <v>62</v>
      </c>
      <c r="B27" s="187"/>
      <c r="C27" s="187"/>
      <c r="D27" s="188"/>
      <c r="E27" s="83" t="s">
        <v>0</v>
      </c>
      <c r="F27" s="84" t="s">
        <v>1</v>
      </c>
      <c r="G27" s="84" t="s">
        <v>2</v>
      </c>
      <c r="H27" s="85" t="s">
        <v>47</v>
      </c>
    </row>
    <row r="28" spans="1:8" ht="13.5" thickBot="1">
      <c r="A28" s="37" t="s">
        <v>111</v>
      </c>
      <c r="B28" s="38"/>
      <c r="C28" s="38"/>
      <c r="D28" s="39"/>
      <c r="E28" s="55" t="s">
        <v>9</v>
      </c>
      <c r="F28" s="110">
        <v>225.2616</v>
      </c>
      <c r="G28" s="57">
        <f>+F28/B2</f>
        <v>0.06277791557397379</v>
      </c>
      <c r="H28" s="86">
        <f>+F28/D2</f>
        <v>0.051541851429826605</v>
      </c>
    </row>
    <row r="29" spans="1:8" ht="13.5" thickBot="1">
      <c r="A29" s="37" t="s">
        <v>112</v>
      </c>
      <c r="B29" s="38"/>
      <c r="C29" s="38"/>
      <c r="D29" s="39"/>
      <c r="E29" s="40" t="s">
        <v>9</v>
      </c>
      <c r="F29" s="111">
        <v>276.1159</v>
      </c>
      <c r="G29" s="1">
        <f>+F29/B2</f>
        <v>0.07695044632033064</v>
      </c>
      <c r="H29" s="2">
        <f>+F29/D2</f>
        <v>0.06317776618479519</v>
      </c>
    </row>
    <row r="30" spans="1:8" ht="13.5" thickBot="1">
      <c r="A30" s="43" t="s">
        <v>113</v>
      </c>
      <c r="B30" s="44"/>
      <c r="C30" s="44"/>
      <c r="D30" s="45"/>
      <c r="E30" s="40" t="s">
        <v>9</v>
      </c>
      <c r="F30" s="111">
        <v>478.681</v>
      </c>
      <c r="G30" s="1">
        <f>+F30/B2</f>
        <v>0.1334030984635879</v>
      </c>
      <c r="H30" s="2">
        <f>+F30/D2</f>
        <v>0.10952645716926822</v>
      </c>
    </row>
    <row r="31" spans="1:8" ht="13.5" thickBot="1">
      <c r="A31" s="46" t="s">
        <v>114</v>
      </c>
      <c r="B31" s="47"/>
      <c r="C31" s="47"/>
      <c r="D31" s="48"/>
      <c r="E31" s="40" t="s">
        <v>9</v>
      </c>
      <c r="F31" s="111">
        <v>563.1541</v>
      </c>
      <c r="G31" s="1">
        <f>+F31/B2</f>
        <v>0.15694481680382807</v>
      </c>
      <c r="H31" s="2">
        <f>+F31/D2</f>
        <v>0.1288546514554532</v>
      </c>
    </row>
    <row r="32" spans="1:8" ht="13.5" thickBot="1">
      <c r="A32" s="46" t="s">
        <v>59</v>
      </c>
      <c r="B32" s="47"/>
      <c r="C32" s="47"/>
      <c r="D32" s="48"/>
      <c r="E32" s="40" t="s">
        <v>9</v>
      </c>
      <c r="F32" s="111">
        <v>541.4943</v>
      </c>
      <c r="G32" s="1">
        <f>+F32/B2</f>
        <v>0.15090847019282486</v>
      </c>
      <c r="H32" s="2">
        <f>+F32/D2</f>
        <v>0.12389869716231242</v>
      </c>
    </row>
    <row r="33" spans="1:8" ht="13.5" thickBot="1">
      <c r="A33" s="46" t="s">
        <v>60</v>
      </c>
      <c r="B33" s="47"/>
      <c r="C33" s="47"/>
      <c r="D33" s="48"/>
      <c r="E33" s="49" t="s">
        <v>9</v>
      </c>
      <c r="F33" s="111">
        <v>675.7849</v>
      </c>
      <c r="G33" s="6">
        <f>+F33/B2</f>
        <v>0.18833377459081496</v>
      </c>
      <c r="H33" s="42">
        <f>+F33/D2</f>
        <v>0.1546255771703665</v>
      </c>
    </row>
    <row r="34" spans="1:8" ht="13.5" thickBot="1">
      <c r="A34" s="186" t="s">
        <v>58</v>
      </c>
      <c r="B34" s="187"/>
      <c r="C34" s="187"/>
      <c r="D34" s="188"/>
      <c r="E34" s="87" t="s">
        <v>9</v>
      </c>
      <c r="F34" s="111">
        <v>675.7849</v>
      </c>
      <c r="G34" s="88">
        <f>+F34/B2</f>
        <v>0.18833377459081496</v>
      </c>
      <c r="H34" s="3">
        <f>+F34/D2</f>
        <v>0.1546255771703665</v>
      </c>
    </row>
    <row r="35" spans="1:8" ht="13.5" thickBot="1">
      <c r="A35" s="37" t="s">
        <v>63</v>
      </c>
      <c r="B35" s="38"/>
      <c r="C35" s="38"/>
      <c r="D35" s="39"/>
      <c r="E35" s="75" t="s">
        <v>9</v>
      </c>
      <c r="F35" s="111">
        <v>563.1541</v>
      </c>
      <c r="G35" s="100">
        <f>+F35/B2</f>
        <v>0.15694481680382807</v>
      </c>
      <c r="H35" s="86">
        <f>+F35/D2</f>
        <v>0.1288546514554532</v>
      </c>
    </row>
    <row r="36" spans="1:8" ht="13.5" thickBot="1">
      <c r="A36" s="37" t="s">
        <v>64</v>
      </c>
      <c r="B36" s="38"/>
      <c r="C36" s="38"/>
      <c r="D36" s="39"/>
      <c r="E36" s="89" t="s">
        <v>9</v>
      </c>
      <c r="F36" s="112">
        <v>451.8962</v>
      </c>
      <c r="G36" s="100">
        <f>+F36/B2</f>
        <v>0.1259384710567606</v>
      </c>
      <c r="H36" s="2">
        <f>+F36/D2</f>
        <v>0.10339785743377128</v>
      </c>
    </row>
    <row r="37" spans="1:8" ht="13.5" thickBot="1">
      <c r="A37" s="37" t="s">
        <v>65</v>
      </c>
      <c r="B37" s="38"/>
      <c r="C37" s="38"/>
      <c r="D37" s="39"/>
      <c r="E37" s="40" t="s">
        <v>9</v>
      </c>
      <c r="F37" s="113">
        <v>417.8824</v>
      </c>
      <c r="G37" s="100">
        <f>+F37/B2</f>
        <v>0.11645920133324787</v>
      </c>
      <c r="H37" s="2">
        <f>+F37/D2</f>
        <v>0.09561519840016841</v>
      </c>
    </row>
    <row r="38" spans="1:8" ht="13.5" thickBot="1">
      <c r="A38" s="43" t="s">
        <v>66</v>
      </c>
      <c r="B38" s="44"/>
      <c r="C38" s="44"/>
      <c r="D38" s="45"/>
      <c r="E38" s="107" t="s">
        <v>9</v>
      </c>
      <c r="F38" s="112">
        <v>360.36</v>
      </c>
      <c r="G38" s="3">
        <f>+F38/B2</f>
        <v>0.10042834489427936</v>
      </c>
      <c r="H38" s="3">
        <f>+F38/D2</f>
        <v>0.0824535632404827</v>
      </c>
    </row>
    <row r="40" ht="12.75">
      <c r="A40" s="167" t="s">
        <v>146</v>
      </c>
    </row>
  </sheetData>
  <sheetProtection/>
  <mergeCells count="13">
    <mergeCell ref="A1:H1"/>
    <mergeCell ref="A3:H3"/>
    <mergeCell ref="A4:D4"/>
    <mergeCell ref="A8:H8"/>
    <mergeCell ref="A26:H26"/>
    <mergeCell ref="A27:D27"/>
    <mergeCell ref="A34:D34"/>
    <mergeCell ref="A11:H11"/>
    <mergeCell ref="A12:H12"/>
    <mergeCell ref="B13:D13"/>
    <mergeCell ref="A21:D21"/>
    <mergeCell ref="A22:D22"/>
    <mergeCell ref="A24:H24"/>
  </mergeCells>
  <printOptions horizontalCentered="1"/>
  <pageMargins left="0.1968503937007874" right="0.1968503937007874" top="0.5118110236220472" bottom="0.984251968503937" header="0.5118110236220472" footer="0.5118110236220472"/>
  <pageSetup horizontalDpi="360" verticalDpi="360" orientation="portrait" scale="65" r:id="rId5"/>
  <headerFooter alignWithMargins="0">
    <oddHeader xml:space="preserve">&amp;C&amp;"Arial,Negrita"&amp;12 </oddHeader>
    <oddFooter>&amp;CJUAN V.SAUCEDO B. 
INGENIERO CONSULTOR
T: 2 16 52 31/310 254 8509
Email:  juaju@yahoo.com&amp;R&amp;D</oddFooter>
  </headerFooter>
  <drawing r:id="rId4"/>
  <legacyDrawing r:id="rId3"/>
  <oleObjects>
    <oleObject progId="StaticMetafile" shapeId="244199" r:id="rId1"/>
    <oleObject progId="StaticMetafile" shapeId="1749364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40.57421875" style="0" customWidth="1"/>
    <col min="2" max="2" width="18.57421875" style="0" customWidth="1"/>
    <col min="7" max="7" width="12.421875" style="0" customWidth="1"/>
  </cols>
  <sheetData>
    <row r="1" spans="1:8" ht="16.5" thickBot="1">
      <c r="A1" s="195" t="s">
        <v>69</v>
      </c>
      <c r="B1" s="196"/>
      <c r="C1" s="196"/>
      <c r="D1" s="196"/>
      <c r="E1" s="196"/>
      <c r="F1" s="196"/>
      <c r="G1" s="196"/>
      <c r="H1" s="197"/>
    </row>
    <row r="2" spans="1:5" ht="13.5" thickBot="1">
      <c r="A2" s="34" t="s">
        <v>68</v>
      </c>
      <c r="B2" s="35">
        <v>2344.94</v>
      </c>
      <c r="C2" s="62" t="s">
        <v>67</v>
      </c>
      <c r="D2" s="65">
        <v>2996.13</v>
      </c>
      <c r="E2" s="64" t="s">
        <v>52</v>
      </c>
    </row>
    <row r="3" spans="6:8" ht="13.5" thickBot="1">
      <c r="F3" s="9" t="s">
        <v>14</v>
      </c>
      <c r="G3" s="9" t="s">
        <v>14</v>
      </c>
      <c r="H3" s="9" t="s">
        <v>14</v>
      </c>
    </row>
    <row r="4" spans="1:8" ht="16.5" thickBot="1">
      <c r="A4" s="10" t="s">
        <v>15</v>
      </c>
      <c r="B4" s="11" t="s">
        <v>16</v>
      </c>
      <c r="C4" s="8"/>
      <c r="D4" s="11" t="s">
        <v>17</v>
      </c>
      <c r="E4" s="12"/>
      <c r="F4" s="10" t="s">
        <v>18</v>
      </c>
      <c r="G4" s="10" t="s">
        <v>44</v>
      </c>
      <c r="H4" s="10" t="s">
        <v>53</v>
      </c>
    </row>
    <row r="5" spans="1:8" ht="16.5" thickBot="1">
      <c r="A5" s="13" t="s">
        <v>10</v>
      </c>
      <c r="B5" s="14" t="s">
        <v>19</v>
      </c>
      <c r="C5" s="15" t="s">
        <v>20</v>
      </c>
      <c r="D5" s="16" t="s">
        <v>21</v>
      </c>
      <c r="E5" s="14" t="s">
        <v>22</v>
      </c>
      <c r="F5" s="17" t="s">
        <v>23</v>
      </c>
      <c r="G5" s="17" t="s">
        <v>45</v>
      </c>
      <c r="H5" s="58" t="s">
        <v>54</v>
      </c>
    </row>
    <row r="6" spans="1:8" ht="15.75">
      <c r="A6" s="18" t="s">
        <v>11</v>
      </c>
      <c r="B6" s="19" t="s">
        <v>24</v>
      </c>
      <c r="C6" s="20">
        <v>3412</v>
      </c>
      <c r="D6" s="19" t="s">
        <v>25</v>
      </c>
      <c r="E6" s="78">
        <v>260</v>
      </c>
      <c r="F6" s="28">
        <f aca="true" t="shared" si="0" ref="F6:F15">+E6/C6*1000000</f>
        <v>76201.64126611956</v>
      </c>
      <c r="G6" s="59">
        <f>+F6/B2</f>
        <v>32.49620086915638</v>
      </c>
      <c r="H6" s="31">
        <f>+F6/D2</f>
        <v>25.433356118098867</v>
      </c>
    </row>
    <row r="7" spans="1:8" ht="15.75">
      <c r="A7" s="21" t="s">
        <v>26</v>
      </c>
      <c r="B7" s="22" t="s">
        <v>27</v>
      </c>
      <c r="C7" s="23">
        <v>115400</v>
      </c>
      <c r="D7" s="22" t="s">
        <v>4</v>
      </c>
      <c r="E7" s="79">
        <v>5150</v>
      </c>
      <c r="F7" s="29">
        <f t="shared" si="0"/>
        <v>44627.383015597916</v>
      </c>
      <c r="G7" s="60">
        <f>+F7/B2</f>
        <v>19.031353900567996</v>
      </c>
      <c r="H7" s="32">
        <f>+F7/D2</f>
        <v>14.895008900013655</v>
      </c>
    </row>
    <row r="8" spans="1:8" ht="15.75">
      <c r="A8" s="21" t="s">
        <v>5</v>
      </c>
      <c r="B8" s="22" t="s">
        <v>27</v>
      </c>
      <c r="C8" s="23">
        <v>134000</v>
      </c>
      <c r="D8" s="22" t="s">
        <v>4</v>
      </c>
      <c r="E8" s="79">
        <v>4150</v>
      </c>
      <c r="F8" s="29">
        <f>+E8/C8*1000000</f>
        <v>30970.149253731342</v>
      </c>
      <c r="G8" s="60">
        <f>+F8/B2</f>
        <v>13.207224600088422</v>
      </c>
      <c r="H8" s="32">
        <f>+F8/D2</f>
        <v>10.336717450087727</v>
      </c>
    </row>
    <row r="9" spans="1:8" ht="15.75">
      <c r="A9" s="21" t="s">
        <v>3</v>
      </c>
      <c r="B9" s="22" t="s">
        <v>27</v>
      </c>
      <c r="C9" s="23">
        <v>138000</v>
      </c>
      <c r="D9" s="22" t="s">
        <v>4</v>
      </c>
      <c r="E9" s="79">
        <v>3700</v>
      </c>
      <c r="F9" s="29">
        <f>+E9/C9*1000000</f>
        <v>26811.59420289855</v>
      </c>
      <c r="G9" s="60">
        <f>+F9/B2</f>
        <v>11.433808201019449</v>
      </c>
      <c r="H9" s="32">
        <f>+F9/D2</f>
        <v>8.948741944741565</v>
      </c>
    </row>
    <row r="10" spans="1:8" ht="15.75">
      <c r="A10" s="21" t="s">
        <v>28</v>
      </c>
      <c r="B10" s="22" t="s">
        <v>27</v>
      </c>
      <c r="C10" s="23">
        <v>92000</v>
      </c>
      <c r="D10" s="22" t="s">
        <v>4</v>
      </c>
      <c r="E10" s="79">
        <v>1969</v>
      </c>
      <c r="F10" s="29">
        <f t="shared" si="0"/>
        <v>21402.173913043476</v>
      </c>
      <c r="G10" s="60">
        <f>+F10/B2</f>
        <v>9.126960141002957</v>
      </c>
      <c r="H10" s="32">
        <f>+F10/D2</f>
        <v>7.143272792917355</v>
      </c>
    </row>
    <row r="11" spans="1:8" ht="18.75">
      <c r="A11" s="21" t="s">
        <v>29</v>
      </c>
      <c r="B11" s="22" t="s">
        <v>30</v>
      </c>
      <c r="C11" s="23">
        <v>35315</v>
      </c>
      <c r="D11" s="22" t="s">
        <v>31</v>
      </c>
      <c r="E11" s="79">
        <v>570</v>
      </c>
      <c r="F11" s="29">
        <f t="shared" si="0"/>
        <v>16140.45023361178</v>
      </c>
      <c r="G11" s="60">
        <f>+F11/B2</f>
        <v>6.883097321727541</v>
      </c>
      <c r="H11" s="32">
        <f>+F11/D2</f>
        <v>5.387099436143218</v>
      </c>
    </row>
    <row r="12" spans="1:8" ht="15.75">
      <c r="A12" s="21" t="s">
        <v>32</v>
      </c>
      <c r="B12" s="22" t="s">
        <v>27</v>
      </c>
      <c r="C12" s="23">
        <v>152000</v>
      </c>
      <c r="D12" s="22" t="s">
        <v>4</v>
      </c>
      <c r="E12" s="79">
        <v>2200</v>
      </c>
      <c r="F12" s="29">
        <f t="shared" si="0"/>
        <v>14473.684210526315</v>
      </c>
      <c r="G12" s="60">
        <f>+F12/B2</f>
        <v>6.172304711645634</v>
      </c>
      <c r="H12" s="32">
        <f>+F12/D2</f>
        <v>4.83079312664214</v>
      </c>
    </row>
    <row r="13" spans="1:8" ht="15.75">
      <c r="A13" s="21" t="s">
        <v>33</v>
      </c>
      <c r="B13" s="22" t="s">
        <v>27</v>
      </c>
      <c r="C13" s="23">
        <v>150000</v>
      </c>
      <c r="D13" s="22" t="s">
        <v>4</v>
      </c>
      <c r="E13" s="79">
        <v>2150</v>
      </c>
      <c r="F13" s="29">
        <f t="shared" si="0"/>
        <v>14333.333333333334</v>
      </c>
      <c r="G13" s="60">
        <f>+F13/B2</f>
        <v>6.112452059896344</v>
      </c>
      <c r="H13" s="32">
        <f>+F13/B2</f>
        <v>6.112452059896344</v>
      </c>
    </row>
    <row r="14" spans="1:8" ht="15.75">
      <c r="A14" s="21" t="s">
        <v>57</v>
      </c>
      <c r="B14" s="22" t="s">
        <v>27</v>
      </c>
      <c r="C14" s="23">
        <v>152492</v>
      </c>
      <c r="D14" s="22" t="s">
        <v>4</v>
      </c>
      <c r="E14" s="79">
        <v>1900</v>
      </c>
      <c r="F14" s="29">
        <f t="shared" si="0"/>
        <v>12459.670015476222</v>
      </c>
      <c r="G14" s="60">
        <f>+F14/B2</f>
        <v>5.313428068725094</v>
      </c>
      <c r="H14" s="32">
        <f>+F14/D2</f>
        <v>4.158587916904881</v>
      </c>
    </row>
    <row r="15" spans="1:8" ht="16.5" thickBot="1">
      <c r="A15" s="24" t="s">
        <v>61</v>
      </c>
      <c r="B15" s="25" t="s">
        <v>34</v>
      </c>
      <c r="C15" s="26">
        <v>24200</v>
      </c>
      <c r="D15" s="25" t="s">
        <v>35</v>
      </c>
      <c r="E15" s="80">
        <v>120</v>
      </c>
      <c r="F15" s="30">
        <f t="shared" si="0"/>
        <v>4958.677685950413</v>
      </c>
      <c r="G15" s="61">
        <f>+F15/B2</f>
        <v>2.1146288118034633</v>
      </c>
      <c r="H15" s="33">
        <f>+F15/D2</f>
        <v>1.6550275475197715</v>
      </c>
    </row>
    <row r="17" ht="12.75">
      <c r="A17" s="7" t="s">
        <v>36</v>
      </c>
    </row>
    <row r="18" ht="12.75">
      <c r="A18" s="7" t="s">
        <v>37</v>
      </c>
    </row>
    <row r="19" ht="12.75">
      <c r="A19" s="7" t="s">
        <v>38</v>
      </c>
    </row>
    <row r="20" ht="12.75">
      <c r="A20" s="7" t="s">
        <v>39</v>
      </c>
    </row>
    <row r="21" ht="12.75">
      <c r="A21" s="7" t="s">
        <v>40</v>
      </c>
    </row>
    <row r="22" ht="12.75">
      <c r="A22" s="7" t="s">
        <v>41</v>
      </c>
    </row>
    <row r="23" ht="12.75">
      <c r="A23" s="7" t="s">
        <v>46</v>
      </c>
    </row>
    <row r="24" ht="12.75">
      <c r="A24" s="7" t="s">
        <v>55</v>
      </c>
    </row>
    <row r="25" ht="12.75">
      <c r="A25" s="7"/>
    </row>
    <row r="26" ht="12.75">
      <c r="A26" s="7" t="s">
        <v>42</v>
      </c>
    </row>
    <row r="28" ht="12.75">
      <c r="A28" s="27" t="s">
        <v>43</v>
      </c>
    </row>
  </sheetData>
  <sheetProtection/>
  <mergeCells count="1">
    <mergeCell ref="A1:H1"/>
  </mergeCells>
  <printOptions horizontalCentered="1"/>
  <pageMargins left="1.3474015748031496" right="0.7874015748031497" top="0.984251968503937" bottom="0.984251968503937" header="0.5118110236220472" footer="0.5118110236220472"/>
  <pageSetup horizontalDpi="360" verticalDpi="360" orientation="landscape" scale="85" r:id="rId3"/>
  <headerFooter alignWithMargins="0">
    <oddHeader xml:space="preserve">&amp;C&amp;"Arial,Negrita"&amp;16  </oddHeader>
    <oddFooter>&amp;CJUAN V. SAUCEDO B.
INGENIERO CONSULTOR
T: 2 16 52 31/6 49 32 35
Email: juaju@yahoo.com&amp;R&amp;D</oddFooter>
  </headerFooter>
  <legacyDrawing r:id="rId2"/>
  <oleObjects>
    <oleObject progId="StaticMetafile" shapeId="676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P1"/>
    </sheetView>
  </sheetViews>
  <sheetFormatPr defaultColWidth="11.421875" defaultRowHeight="12.75"/>
  <cols>
    <col min="1" max="1" width="8.140625" style="0" customWidth="1"/>
    <col min="2" max="2" width="5.7109375" style="0" customWidth="1"/>
  </cols>
  <sheetData>
    <row r="1" spans="1:16" ht="16.5" thickBot="1">
      <c r="A1" s="198" t="s">
        <v>145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00"/>
    </row>
    <row r="2" spans="6:16" ht="13.5" thickBot="1">
      <c r="F2" s="201" t="s">
        <v>72</v>
      </c>
      <c r="G2" s="202"/>
      <c r="H2" s="202"/>
      <c r="I2" s="203"/>
      <c r="J2" s="201" t="s">
        <v>73</v>
      </c>
      <c r="K2" s="202"/>
      <c r="L2" s="202"/>
      <c r="M2" s="203"/>
      <c r="N2" s="201" t="s">
        <v>74</v>
      </c>
      <c r="O2" s="202"/>
      <c r="P2" s="203"/>
    </row>
    <row r="3" spans="1:16" ht="13.5" thickBot="1">
      <c r="A3" s="27" t="s">
        <v>10</v>
      </c>
      <c r="B3" s="27" t="s">
        <v>10</v>
      </c>
      <c r="C3" s="204" t="s">
        <v>75</v>
      </c>
      <c r="D3" s="205"/>
      <c r="E3" s="206"/>
      <c r="F3" s="105" t="s">
        <v>76</v>
      </c>
      <c r="G3" s="105" t="s">
        <v>77</v>
      </c>
      <c r="H3" s="105" t="s">
        <v>78</v>
      </c>
      <c r="I3" s="128" t="s">
        <v>79</v>
      </c>
      <c r="J3" s="128" t="s">
        <v>80</v>
      </c>
      <c r="K3" s="128" t="s">
        <v>81</v>
      </c>
      <c r="L3" s="127" t="s">
        <v>12</v>
      </c>
      <c r="M3" s="105" t="s">
        <v>82</v>
      </c>
      <c r="N3" s="201" t="s">
        <v>83</v>
      </c>
      <c r="O3" s="202"/>
      <c r="P3" s="203"/>
    </row>
    <row r="4" spans="1:16" ht="13.5" thickBot="1">
      <c r="A4" s="103" t="s">
        <v>84</v>
      </c>
      <c r="B4" s="129" t="s">
        <v>125</v>
      </c>
      <c r="C4" s="103" t="s">
        <v>101</v>
      </c>
      <c r="D4" s="129" t="s">
        <v>126</v>
      </c>
      <c r="E4" s="103" t="s">
        <v>85</v>
      </c>
      <c r="F4" s="130" t="s">
        <v>86</v>
      </c>
      <c r="G4" s="129" t="s">
        <v>87</v>
      </c>
      <c r="H4" s="129" t="s">
        <v>87</v>
      </c>
      <c r="I4" s="103" t="s">
        <v>88</v>
      </c>
      <c r="J4" s="153" t="s">
        <v>89</v>
      </c>
      <c r="K4" s="120" t="s">
        <v>89</v>
      </c>
      <c r="L4" s="120" t="s">
        <v>89</v>
      </c>
      <c r="M4" s="154" t="s">
        <v>89</v>
      </c>
      <c r="N4" s="105" t="s">
        <v>90</v>
      </c>
      <c r="O4" s="105" t="s">
        <v>91</v>
      </c>
      <c r="P4" s="105" t="s">
        <v>92</v>
      </c>
    </row>
    <row r="5" spans="1:16" ht="15">
      <c r="A5" s="124" t="s">
        <v>93</v>
      </c>
      <c r="B5" s="155" t="s">
        <v>121</v>
      </c>
      <c r="C5" s="143">
        <f aca="true" t="shared" si="0" ref="C5:C24">+E5/D5</f>
        <v>1.2215003641660598</v>
      </c>
      <c r="D5" s="134">
        <v>3432.5</v>
      </c>
      <c r="E5" s="134">
        <v>4192.8</v>
      </c>
      <c r="F5" s="134">
        <v>2.63</v>
      </c>
      <c r="G5" s="135">
        <v>49.02</v>
      </c>
      <c r="H5" s="136">
        <v>51.8</v>
      </c>
      <c r="I5" s="134">
        <v>305.5</v>
      </c>
      <c r="J5" s="152">
        <v>1.08</v>
      </c>
      <c r="K5" s="156">
        <v>2.74</v>
      </c>
      <c r="L5" s="157">
        <v>2.41</v>
      </c>
      <c r="M5" s="149">
        <v>0.6</v>
      </c>
      <c r="N5" s="149">
        <v>13.6</v>
      </c>
      <c r="O5" s="149">
        <v>10.73</v>
      </c>
      <c r="P5" s="149">
        <v>6.72</v>
      </c>
    </row>
    <row r="6" spans="1:16" ht="15">
      <c r="A6" s="125" t="s">
        <v>94</v>
      </c>
      <c r="B6" s="158" t="s">
        <v>137</v>
      </c>
      <c r="C6" s="144">
        <f t="shared" si="0"/>
        <v>1.224799607107151</v>
      </c>
      <c r="D6" s="137">
        <v>3420.78</v>
      </c>
      <c r="E6" s="137">
        <v>4189.77</v>
      </c>
      <c r="F6" s="137">
        <v>2.7</v>
      </c>
      <c r="G6" s="138">
        <v>51.09</v>
      </c>
      <c r="H6" s="139">
        <v>47.75</v>
      </c>
      <c r="I6" s="137">
        <v>302.5</v>
      </c>
      <c r="J6" s="148">
        <v>1.08</v>
      </c>
      <c r="K6" s="159">
        <v>2.74</v>
      </c>
      <c r="L6" s="160">
        <v>2.41</v>
      </c>
      <c r="M6" s="149">
        <v>0.6</v>
      </c>
      <c r="N6" s="149">
        <v>13.6</v>
      </c>
      <c r="O6" s="149">
        <v>10.73</v>
      </c>
      <c r="P6" s="149">
        <v>6.72</v>
      </c>
    </row>
    <row r="7" spans="1:16" ht="15">
      <c r="A7" s="125" t="s">
        <v>95</v>
      </c>
      <c r="B7" s="161" t="s">
        <v>138</v>
      </c>
      <c r="C7" s="145">
        <f t="shared" si="0"/>
        <v>1.2292001135988222</v>
      </c>
      <c r="D7" s="137">
        <v>3450.74</v>
      </c>
      <c r="E7" s="137">
        <v>4241.65</v>
      </c>
      <c r="F7" s="137">
        <v>2.63</v>
      </c>
      <c r="G7" s="138">
        <v>53.6</v>
      </c>
      <c r="H7" s="139">
        <v>50.39</v>
      </c>
      <c r="I7" s="137">
        <v>302.5</v>
      </c>
      <c r="J7" s="148">
        <v>1.08</v>
      </c>
      <c r="K7" s="159">
        <v>2.74</v>
      </c>
      <c r="L7" s="160">
        <v>2.41</v>
      </c>
      <c r="M7" s="149">
        <v>0.6</v>
      </c>
      <c r="N7" s="149">
        <v>13.6</v>
      </c>
      <c r="O7" s="149">
        <v>10.73</v>
      </c>
      <c r="P7" s="149">
        <v>6.72</v>
      </c>
    </row>
    <row r="8" spans="1:16" ht="15">
      <c r="A8" s="125" t="s">
        <v>96</v>
      </c>
      <c r="B8" s="161" t="s">
        <v>117</v>
      </c>
      <c r="C8" s="145">
        <f t="shared" si="0"/>
        <v>1.2328006674367862</v>
      </c>
      <c r="D8" s="137">
        <v>3428.04</v>
      </c>
      <c r="E8" s="137">
        <v>4226.09</v>
      </c>
      <c r="F8" s="137">
        <v>2.67</v>
      </c>
      <c r="G8" s="138">
        <v>54.3</v>
      </c>
      <c r="H8" s="139">
        <v>50.93</v>
      </c>
      <c r="I8" s="137">
        <v>306.5</v>
      </c>
      <c r="J8" s="148">
        <v>1.08</v>
      </c>
      <c r="K8" s="159">
        <v>2.74</v>
      </c>
      <c r="L8" s="160">
        <v>2.41</v>
      </c>
      <c r="M8" s="149">
        <v>0.6</v>
      </c>
      <c r="N8" s="149">
        <v>13.6</v>
      </c>
      <c r="O8" s="149">
        <v>10.73</v>
      </c>
      <c r="P8" s="149">
        <v>6.72</v>
      </c>
    </row>
    <row r="9" spans="1:16" ht="15.75" thickBot="1">
      <c r="A9" s="122" t="s">
        <v>97</v>
      </c>
      <c r="B9" s="123" t="s">
        <v>127</v>
      </c>
      <c r="C9" s="146">
        <f t="shared" si="0"/>
        <v>1.2266006434660446</v>
      </c>
      <c r="D9" s="140">
        <v>3459.39</v>
      </c>
      <c r="E9" s="140">
        <v>4243.29</v>
      </c>
      <c r="F9" s="140">
        <v>2.66</v>
      </c>
      <c r="G9" s="141">
        <v>54.38</v>
      </c>
      <c r="H9" s="142">
        <v>51.1</v>
      </c>
      <c r="I9" s="140">
        <v>313.5</v>
      </c>
      <c r="J9" s="162">
        <v>1.08</v>
      </c>
      <c r="K9" s="163">
        <v>2.74</v>
      </c>
      <c r="L9" s="164">
        <v>2.41</v>
      </c>
      <c r="M9" s="151">
        <v>0.6</v>
      </c>
      <c r="N9" s="151">
        <v>13.6</v>
      </c>
      <c r="O9" s="151">
        <v>10.73</v>
      </c>
      <c r="P9" s="151">
        <v>6.72</v>
      </c>
    </row>
    <row r="10" spans="1:16" ht="15">
      <c r="A10" s="124" t="s">
        <v>93</v>
      </c>
      <c r="B10" s="155" t="s">
        <v>122</v>
      </c>
      <c r="C10" s="143">
        <f t="shared" si="0"/>
        <v>1.2046013862861529</v>
      </c>
      <c r="D10" s="168">
        <v>3543.28</v>
      </c>
      <c r="E10" s="168">
        <v>4268.24</v>
      </c>
      <c r="F10" s="168">
        <v>2.93</v>
      </c>
      <c r="G10" s="169">
        <v>59.34</v>
      </c>
      <c r="H10" s="170">
        <v>57.54</v>
      </c>
      <c r="I10" s="170">
        <v>329.5</v>
      </c>
      <c r="J10" s="152">
        <v>1.08</v>
      </c>
      <c r="K10" s="148">
        <v>2.8</v>
      </c>
      <c r="L10" s="149">
        <v>2.46</v>
      </c>
      <c r="M10" s="149">
        <v>0.6</v>
      </c>
      <c r="N10" s="149">
        <v>13.6</v>
      </c>
      <c r="O10" s="149">
        <v>10.73</v>
      </c>
      <c r="P10" s="149">
        <v>6.72</v>
      </c>
    </row>
    <row r="11" spans="1:16" ht="15">
      <c r="A11" s="125" t="s">
        <v>94</v>
      </c>
      <c r="B11" s="158" t="s">
        <v>139</v>
      </c>
      <c r="C11" s="144">
        <f t="shared" si="0"/>
        <v>1.2051003614983191</v>
      </c>
      <c r="D11" s="171">
        <v>3554.65</v>
      </c>
      <c r="E11" s="171">
        <v>4283.71</v>
      </c>
      <c r="F11" s="171">
        <v>2.82</v>
      </c>
      <c r="G11" s="172">
        <v>60.56</v>
      </c>
      <c r="H11" s="173">
        <v>58.31</v>
      </c>
      <c r="I11" s="173">
        <v>335</v>
      </c>
      <c r="J11" s="148">
        <v>1.08</v>
      </c>
      <c r="K11" s="148">
        <v>2.8</v>
      </c>
      <c r="L11" s="149">
        <v>2.46</v>
      </c>
      <c r="M11" s="149">
        <v>0.6</v>
      </c>
      <c r="N11" s="149">
        <v>13.6</v>
      </c>
      <c r="O11" s="149">
        <v>10.73</v>
      </c>
      <c r="P11" s="149">
        <v>6.72</v>
      </c>
    </row>
    <row r="12" spans="1:16" ht="15">
      <c r="A12" s="125" t="s">
        <v>95</v>
      </c>
      <c r="B12" s="158" t="s">
        <v>140</v>
      </c>
      <c r="C12" s="145">
        <f t="shared" si="0"/>
        <v>1.211900994354256</v>
      </c>
      <c r="D12" s="171">
        <v>3583.23</v>
      </c>
      <c r="E12" s="171">
        <v>4342.52</v>
      </c>
      <c r="F12" s="171">
        <v>2.76</v>
      </c>
      <c r="G12" s="172">
        <v>61.09</v>
      </c>
      <c r="H12" s="173">
        <v>61</v>
      </c>
      <c r="I12" s="173">
        <v>336</v>
      </c>
      <c r="J12" s="148">
        <v>1.08</v>
      </c>
      <c r="K12" s="148">
        <v>2.8</v>
      </c>
      <c r="L12" s="149">
        <v>2.46</v>
      </c>
      <c r="M12" s="149">
        <v>0.6</v>
      </c>
      <c r="N12" s="149">
        <v>13.6</v>
      </c>
      <c r="O12" s="149">
        <v>10.73</v>
      </c>
      <c r="P12" s="149">
        <v>6.72</v>
      </c>
    </row>
    <row r="13" spans="1:16" ht="15">
      <c r="A13" s="125" t="s">
        <v>96</v>
      </c>
      <c r="B13" s="158" t="s">
        <v>118</v>
      </c>
      <c r="C13" s="145">
        <f t="shared" si="0"/>
        <v>1.2118009873044788</v>
      </c>
      <c r="D13" s="171">
        <v>3557.16</v>
      </c>
      <c r="E13" s="171">
        <v>4310.57</v>
      </c>
      <c r="F13" s="171">
        <v>2.97</v>
      </c>
      <c r="G13" s="172">
        <v>61.47</v>
      </c>
      <c r="H13" s="173">
        <v>58.36</v>
      </c>
      <c r="I13" s="173">
        <v>337</v>
      </c>
      <c r="J13" s="148">
        <v>1.08</v>
      </c>
      <c r="K13" s="148">
        <v>2.8</v>
      </c>
      <c r="L13" s="149">
        <v>2.46</v>
      </c>
      <c r="M13" s="149">
        <v>0.6</v>
      </c>
      <c r="N13" s="149">
        <v>13.6</v>
      </c>
      <c r="O13" s="149">
        <v>10.73</v>
      </c>
      <c r="P13" s="149">
        <v>6.72</v>
      </c>
    </row>
    <row r="14" spans="1:16" ht="15.75" thickBot="1">
      <c r="A14" s="122" t="s">
        <v>97</v>
      </c>
      <c r="B14" s="123" t="s">
        <v>128</v>
      </c>
      <c r="C14" s="146">
        <f t="shared" si="0"/>
        <v>1.2133997078387155</v>
      </c>
      <c r="D14" s="131">
        <v>3525.45</v>
      </c>
      <c r="E14" s="131">
        <v>4277.78</v>
      </c>
      <c r="F14" s="131">
        <v>2.85</v>
      </c>
      <c r="G14" s="108">
        <v>61.14</v>
      </c>
      <c r="H14" s="132">
        <v>57.56</v>
      </c>
      <c r="I14" s="132">
        <v>337.5</v>
      </c>
      <c r="J14" s="162">
        <v>1.08</v>
      </c>
      <c r="K14" s="150">
        <v>2.8</v>
      </c>
      <c r="L14" s="151">
        <v>2.46</v>
      </c>
      <c r="M14" s="151">
        <v>0.6</v>
      </c>
      <c r="N14" s="151">
        <v>13.6</v>
      </c>
      <c r="O14" s="151">
        <v>10.73</v>
      </c>
      <c r="P14" s="151">
        <v>6.72</v>
      </c>
    </row>
    <row r="15" spans="1:16" ht="15">
      <c r="A15" s="124" t="s">
        <v>93</v>
      </c>
      <c r="B15" s="165" t="s">
        <v>123</v>
      </c>
      <c r="C15" s="143">
        <f t="shared" si="0"/>
        <v>1.2120006257733278</v>
      </c>
      <c r="D15" s="175">
        <v>3515.65</v>
      </c>
      <c r="E15" s="175">
        <v>4260.97</v>
      </c>
      <c r="F15" s="175">
        <v>3.01</v>
      </c>
      <c r="G15" s="176">
        <v>62.43</v>
      </c>
      <c r="H15" s="177">
        <v>60.6</v>
      </c>
      <c r="I15" s="177">
        <v>337.5</v>
      </c>
      <c r="J15" s="147">
        <v>1.08</v>
      </c>
      <c r="K15" s="178">
        <v>2.88</v>
      </c>
      <c r="L15" s="179">
        <v>2.5</v>
      </c>
      <c r="M15" s="149">
        <v>0.6</v>
      </c>
      <c r="N15" s="149">
        <v>13.6</v>
      </c>
      <c r="O15" s="149">
        <v>10.73</v>
      </c>
      <c r="P15" s="149">
        <v>6.72</v>
      </c>
    </row>
    <row r="16" spans="1:16" ht="15">
      <c r="A16" s="125" t="s">
        <v>94</v>
      </c>
      <c r="B16" s="158" t="s">
        <v>141</v>
      </c>
      <c r="C16" s="144">
        <f t="shared" si="0"/>
        <v>1.212799908978425</v>
      </c>
      <c r="D16" s="171">
        <v>3515.65</v>
      </c>
      <c r="E16" s="171">
        <v>4263.78</v>
      </c>
      <c r="F16" s="171">
        <v>3.09</v>
      </c>
      <c r="G16" s="172">
        <v>63.31</v>
      </c>
      <c r="H16" s="173">
        <v>59.24</v>
      </c>
      <c r="I16" s="173">
        <v>340</v>
      </c>
      <c r="J16" s="180">
        <v>1.08</v>
      </c>
      <c r="K16" s="181">
        <v>2.88</v>
      </c>
      <c r="L16" s="182">
        <v>2.5</v>
      </c>
      <c r="M16" s="149">
        <v>0.6</v>
      </c>
      <c r="N16" s="149">
        <v>13.6</v>
      </c>
      <c r="O16" s="149">
        <v>10.73</v>
      </c>
      <c r="P16" s="149">
        <v>6.72</v>
      </c>
    </row>
    <row r="17" spans="1:16" ht="15">
      <c r="A17" s="125" t="s">
        <v>95</v>
      </c>
      <c r="B17" s="161" t="s">
        <v>142</v>
      </c>
      <c r="C17" s="145">
        <f t="shared" si="0"/>
        <v>1.210301319712693</v>
      </c>
      <c r="D17" s="171">
        <v>3518.19</v>
      </c>
      <c r="E17" s="171">
        <v>4258.07</v>
      </c>
      <c r="F17" s="171">
        <v>3.09</v>
      </c>
      <c r="G17" s="172">
        <v>63.35</v>
      </c>
      <c r="H17" s="173">
        <v>60.43</v>
      </c>
      <c r="I17" s="173">
        <v>352.5</v>
      </c>
      <c r="J17" s="180">
        <v>1.08</v>
      </c>
      <c r="K17" s="181">
        <v>2.88</v>
      </c>
      <c r="L17" s="182">
        <v>2.5</v>
      </c>
      <c r="M17" s="149">
        <v>0.6</v>
      </c>
      <c r="N17" s="149">
        <v>13.6</v>
      </c>
      <c r="O17" s="149">
        <v>10.73</v>
      </c>
      <c r="P17" s="149">
        <v>6.72</v>
      </c>
    </row>
    <row r="18" spans="1:16" ht="15">
      <c r="A18" s="125" t="s">
        <v>96</v>
      </c>
      <c r="B18" s="161" t="s">
        <v>119</v>
      </c>
      <c r="C18" s="145">
        <f t="shared" si="0"/>
        <v>1.204301378516797</v>
      </c>
      <c r="D18" s="171">
        <v>3545.84</v>
      </c>
      <c r="E18" s="171">
        <v>4270.26</v>
      </c>
      <c r="F18" s="171">
        <v>3.25</v>
      </c>
      <c r="G18" s="172">
        <v>64.34</v>
      </c>
      <c r="H18" s="173">
        <v>61.48</v>
      </c>
      <c r="I18" s="173">
        <v>361</v>
      </c>
      <c r="J18" s="180">
        <v>1.08</v>
      </c>
      <c r="K18" s="181">
        <v>2.88</v>
      </c>
      <c r="L18" s="182">
        <v>2.5</v>
      </c>
      <c r="M18" s="149">
        <v>0.6</v>
      </c>
      <c r="N18" s="149">
        <v>13.6</v>
      </c>
      <c r="O18" s="149">
        <v>10.73</v>
      </c>
      <c r="P18" s="149">
        <v>6.72</v>
      </c>
    </row>
    <row r="19" spans="1:16" ht="15.75" thickBot="1">
      <c r="A19" s="122" t="s">
        <v>97</v>
      </c>
      <c r="B19" s="123" t="s">
        <v>129</v>
      </c>
      <c r="C19" s="146">
        <f t="shared" si="0"/>
        <v>1.2091999118110948</v>
      </c>
      <c r="D19" s="131">
        <v>3537.86</v>
      </c>
      <c r="E19" s="131">
        <v>4277.98</v>
      </c>
      <c r="F19" s="131">
        <v>3.09</v>
      </c>
      <c r="G19" s="108">
        <v>63.93</v>
      </c>
      <c r="H19" s="132">
        <v>59.46</v>
      </c>
      <c r="I19" s="132">
        <v>365.5</v>
      </c>
      <c r="J19" s="183">
        <v>1.08</v>
      </c>
      <c r="K19" s="184">
        <v>2.88</v>
      </c>
      <c r="L19" s="185">
        <v>2.5</v>
      </c>
      <c r="M19" s="151">
        <v>0.6</v>
      </c>
      <c r="N19" s="151">
        <v>13.6</v>
      </c>
      <c r="O19" s="151">
        <v>10.73</v>
      </c>
      <c r="P19" s="151">
        <v>6.72</v>
      </c>
    </row>
    <row r="20" spans="1:16" ht="15.75" thickBot="1">
      <c r="A20" s="124" t="s">
        <v>93</v>
      </c>
      <c r="B20" s="166" t="s">
        <v>124</v>
      </c>
      <c r="C20" s="143">
        <f t="shared" si="0"/>
        <v>1.2104938966079766</v>
      </c>
      <c r="D20" s="175">
        <v>3555.4</v>
      </c>
      <c r="E20" s="175">
        <v>4303.79</v>
      </c>
      <c r="F20" s="175">
        <v>2.98</v>
      </c>
      <c r="G20" s="176">
        <v>62.91</v>
      </c>
      <c r="H20" s="177">
        <v>59.65</v>
      </c>
      <c r="I20" s="177">
        <v>368.5</v>
      </c>
      <c r="J20" s="152">
        <v>1.16</v>
      </c>
      <c r="K20" s="148">
        <v>2.97</v>
      </c>
      <c r="L20" s="149">
        <v>2.63</v>
      </c>
      <c r="M20" s="149">
        <v>0.63</v>
      </c>
      <c r="N20" s="149">
        <v>13.35</v>
      </c>
      <c r="O20" s="149">
        <v>10.59</v>
      </c>
      <c r="P20" s="149">
        <v>6.48</v>
      </c>
    </row>
    <row r="21" spans="1:16" ht="15.75" thickBot="1">
      <c r="A21" s="125" t="s">
        <v>94</v>
      </c>
      <c r="B21" s="158" t="s">
        <v>143</v>
      </c>
      <c r="C21" s="144">
        <f t="shared" si="0"/>
        <v>1.2157999783478284</v>
      </c>
      <c r="D21" s="171">
        <v>3602.41</v>
      </c>
      <c r="E21" s="171">
        <v>4379.81</v>
      </c>
      <c r="F21" s="171">
        <v>2.92</v>
      </c>
      <c r="G21" s="172">
        <v>62.67</v>
      </c>
      <c r="H21" s="173">
        <v>65.24</v>
      </c>
      <c r="I21" s="173">
        <v>369</v>
      </c>
      <c r="J21" s="152">
        <v>1.16</v>
      </c>
      <c r="K21" s="148">
        <v>2.97</v>
      </c>
      <c r="L21" s="149">
        <v>2.63</v>
      </c>
      <c r="M21" s="149">
        <v>0.63</v>
      </c>
      <c r="N21" s="149">
        <v>13.35</v>
      </c>
      <c r="O21" s="149">
        <v>10.59</v>
      </c>
      <c r="P21" s="149">
        <v>6.48</v>
      </c>
    </row>
    <row r="22" spans="1:16" ht="15.75" thickBot="1">
      <c r="A22" s="125" t="s">
        <v>95</v>
      </c>
      <c r="B22" s="158" t="s">
        <v>144</v>
      </c>
      <c r="C22" s="145">
        <f t="shared" si="0"/>
        <v>1.21489985711779</v>
      </c>
      <c r="D22" s="171">
        <v>3590.37</v>
      </c>
      <c r="E22" s="171">
        <v>4361.94</v>
      </c>
      <c r="F22" s="171">
        <v>2.85</v>
      </c>
      <c r="G22" s="172">
        <v>65.37</v>
      </c>
      <c r="H22" s="173">
        <v>61.48</v>
      </c>
      <c r="I22" s="173">
        <v>376.5</v>
      </c>
      <c r="J22" s="152">
        <v>1.16</v>
      </c>
      <c r="K22" s="148">
        <v>2.97</v>
      </c>
      <c r="L22" s="149">
        <v>2.63</v>
      </c>
      <c r="M22" s="149">
        <v>0.63</v>
      </c>
      <c r="N22" s="149">
        <v>13.35</v>
      </c>
      <c r="O22" s="149">
        <v>10.59</v>
      </c>
      <c r="P22" s="149">
        <v>6.48</v>
      </c>
    </row>
    <row r="23" spans="1:16" ht="15.75" thickBot="1">
      <c r="A23" s="125" t="s">
        <v>96</v>
      </c>
      <c r="B23" s="158" t="s">
        <v>120</v>
      </c>
      <c r="C23" s="145">
        <f t="shared" si="0"/>
        <v>1.2162010345723795</v>
      </c>
      <c r="D23" s="171">
        <v>3578.29</v>
      </c>
      <c r="E23" s="171">
        <v>4351.92</v>
      </c>
      <c r="F23" s="171">
        <v>2.84</v>
      </c>
      <c r="G23" s="172">
        <v>67.04</v>
      </c>
      <c r="H23" s="173">
        <v>63.7</v>
      </c>
      <c r="I23" s="173">
        <v>379.5</v>
      </c>
      <c r="J23" s="152">
        <v>1.16</v>
      </c>
      <c r="K23" s="148">
        <v>2.97</v>
      </c>
      <c r="L23" s="149">
        <v>2.63</v>
      </c>
      <c r="M23" s="149">
        <v>0.63</v>
      </c>
      <c r="N23" s="149">
        <v>13.35</v>
      </c>
      <c r="O23" s="149">
        <v>10.59</v>
      </c>
      <c r="P23" s="149">
        <v>6.48</v>
      </c>
    </row>
    <row r="24" spans="1:16" ht="15.75" thickBot="1">
      <c r="A24" s="122" t="s">
        <v>97</v>
      </c>
      <c r="B24" s="123" t="s">
        <v>130</v>
      </c>
      <c r="C24" s="146">
        <f t="shared" si="0"/>
        <v>1.217998846227806</v>
      </c>
      <c r="D24" s="207">
        <v>3588.23</v>
      </c>
      <c r="E24" s="207">
        <v>4370.46</v>
      </c>
      <c r="F24" s="207">
        <v>2.74</v>
      </c>
      <c r="G24" s="208">
        <v>66.88</v>
      </c>
      <c r="H24" s="209">
        <v>62.78</v>
      </c>
      <c r="I24" s="209">
        <v>386</v>
      </c>
      <c r="J24" s="210">
        <v>1.16</v>
      </c>
      <c r="K24" s="150">
        <v>2.97</v>
      </c>
      <c r="L24" s="151">
        <v>2.63</v>
      </c>
      <c r="M24" s="151">
        <v>0.63</v>
      </c>
      <c r="N24" s="151">
        <v>13.35</v>
      </c>
      <c r="O24" s="151">
        <v>10.59</v>
      </c>
      <c r="P24" s="151">
        <v>6.48</v>
      </c>
    </row>
    <row r="25" spans="1:2" ht="12.75">
      <c r="A25" s="106" t="s">
        <v>98</v>
      </c>
      <c r="B25" s="126"/>
    </row>
    <row r="26" spans="1:2" ht="12.75">
      <c r="A26" s="106" t="s">
        <v>100</v>
      </c>
      <c r="B26" s="126"/>
    </row>
    <row r="27" ht="12.75">
      <c r="A27" s="104" t="s">
        <v>102</v>
      </c>
    </row>
    <row r="28" ht="12.75">
      <c r="A28" s="104" t="s">
        <v>103</v>
      </c>
    </row>
    <row r="29" ht="12.75">
      <c r="A29" s="133"/>
    </row>
    <row r="30" ht="12.75">
      <c r="A30" s="104" t="s">
        <v>131</v>
      </c>
    </row>
  </sheetData>
  <sheetProtection/>
  <mergeCells count="6">
    <mergeCell ref="A1:P1"/>
    <mergeCell ref="F2:I2"/>
    <mergeCell ref="J2:M2"/>
    <mergeCell ref="N2:P2"/>
    <mergeCell ref="C3:E3"/>
    <mergeCell ref="N3:P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scale="85" r:id="rId1"/>
  <headerFooter alignWithMargins="0">
    <oddFooter>&amp;CJUAN V. SAUCEDO B.
INGENIERO CONSULTOR
T: 2 16 52 31/6 15 53 57
Email: juaju@yahoo.com&amp;R&amp;D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VICENTE SAUCEDO.</dc:creator>
  <cp:keywords/>
  <dc:description/>
  <cp:lastModifiedBy>Juan</cp:lastModifiedBy>
  <cp:lastPrinted>2011-03-30T10:16:28Z</cp:lastPrinted>
  <dcterms:created xsi:type="dcterms:W3CDTF">2000-09-10T14:58:19Z</dcterms:created>
  <dcterms:modified xsi:type="dcterms:W3CDTF">2021-02-28T21:43:55Z</dcterms:modified>
  <cp:category/>
  <cp:version/>
  <cp:contentType/>
  <cp:contentStatus/>
</cp:coreProperties>
</file>